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<sst xmlns="http://schemas.openxmlformats.org/spreadsheetml/2006/main" count="47" uniqueCount="47">
  <si>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</si>
  <si>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IUB025</t>
  </si>
  <si>
    <t xml:space="preserve">m</t>
  </si>
  <si>
    <t xml:space="preserve">Línea subterránea de distribución de baja tensión en canalización entubada.</t>
  </si>
  <si>
    <r>
      <rPr>
        <sz val="8.25"/>
        <color rgb="FF000000"/>
        <rFont val="Arial"/>
        <family val="2"/>
      </rPr>
      <t xml:space="preserve">Línea subterránea de distribución de baja tensión en canalización entubada bajo calzada, formada por 3 cables unipolares RV, con conductor de aluminio, de 95 mm² de sección, 1 cable unipolar RV, con conductor de aluminio, de 50 mm² de sección, siendo su tensión asignada de 0,6/1 kV; dos caños protectores de polietileno de doble pared, de 160 mm de diámetro, resistencia a compresión mayor de 250 N, suministrado en rollo, colocado sobre solera de hormigón no estructural H-15, clase de exposición ambiental A1, tamaño máximo del agregado 19,0 mm, consistencia muy plástica de 5 cm de espesor y posterior relleno con el mismo hormigón hasta 10 cm por encima de la generatriz superior de la cañería; y canalización para telecomunicaciones compuesta de tetratubo de polietileno de alta densidad (PEAD/HDPE) libre de halógenos, color verde, de 4x40 mm de diámetro nominal y 3 mm de espesor formado por cuatro caños iguales, unidos entre sí, con la pared interior estriada longitudinalmente y recubierta con silicona. Incluso hilo guía y. El precio no incluye la excavación ni el relleno principal.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</si>
  <si>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</si>
  <si>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</si>
  <si>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</si>
  <si>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</si>
  <si>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</si>
  <si>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</si>
  <si>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</si>
  <si>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mt10hmf080Ee</t>
  </si>
  <si>
    <t xml:space="preserve">m³</t>
  </si>
  <si>
    <t xml:space="preserve">Hormigón masivo H-15, clase de exposición ambiental A1, tamaño máximo del agregado 19 mm, consistencia muy plástica, elaborado, según CIRSOC 201 2005.</t>
  </si>
  <si>
    <t xml:space="preserve">mt35aia080ah</t>
  </si>
  <si>
    <t xml:space="preserve">m</t>
  </si>
  <si>
    <t xml:space="preserve">Caño curvable, suministrado en rollo, de polietileno de doble pared (interior lisa y exterior corrugada), de color naranja, de 160 mm de diámetro nominal, para canalización enterrada, resistencia a la compresión 250 N, con grado de protección IP549, con hilo guía incorporado.</t>
  </si>
  <si>
    <t xml:space="preserve">mt35tpe030a</t>
  </si>
  <si>
    <t xml:space="preserve">m</t>
  </si>
  <si>
    <t xml:space="preserve">Tetratubo de polietileno de alta densidad (PEAD/HDPE) libre de halógenos, color verde, de 4x40 mm de diámetro nominal y 3 mm de espesor formado por cuatro caños iguales, unidos entre sí, con la pared interior estriada longitudinalmente y recubierta con silicona. Suministro: en rollos de 300 m de longitud.</t>
  </si>
  <si>
    <t xml:space="preserve">mt35cun350b</t>
  </si>
  <si>
    <t xml:space="preserve">m</t>
  </si>
  <si>
    <t xml:space="preserve">Cable unipolar RV, siendo su tensión asignada de 0,6/1 kV, reacción al fuego clase Eca según UNE-EN 50575, con conductor de aluminio clase 2 de 95 mm² de sección, con aislamiento de polietileno reticulado (R) y techo de PVC (V).</t>
  </si>
  <si>
    <t xml:space="preserve">mt35cun350a</t>
  </si>
  <si>
    <t xml:space="preserve">m</t>
  </si>
  <si>
    <t xml:space="preserve">Cable unipolar RV, siendo su tensión asignada de 0,6/1 kV, reacción al fuego clase Eca según UNE-EN 50575, con conductor de aluminio clase 2 de 50 mm² de sección, con aislamiento de polietileno reticulado (R) y techo de PVC (V).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</si>
  <si>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</si>
  <si>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</si>
  <si>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</si>
  <si>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</si>
  <si>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</si>
  <si>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</si>
  <si>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</si>
  <si>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</si>
  <si>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</si>
  <si>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</si>
  <si>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</si>
  <si>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</si>
  <si>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</si>
  <si>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</si>
  <si>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</si>
  <si>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</si>
  <si>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</si>
  <si>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</si>
  <si>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$ 1.310,01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</si>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</sst>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8.16" customWidth="1"/>
    <col min="4" max="4" width="71.91" customWidth="1"/>
    <col min="5" max="5" width="10.54" customWidth="1"/>
    <col min="6" max="6" width="13.43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0.065</v>
      </c>
      <c r="F10" s="12">
        <v>2349.99</v>
      </c>
      <c r="G10" s="12">
        <f ca="1">ROUND(INDIRECT(ADDRESS(ROW()+(0), COLUMN()+(-2), 1))*INDIRECT(ADDRESS(ROW()+(0), COLUMN()+(-1), 1)), 2)</f>
        <v>152.75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3580.21</v>
      </c>
      <c r="G11" s="12">
        <f ca="1">ROUND(INDIRECT(ADDRESS(ROW()+(0), COLUMN()+(-2), 1))*INDIRECT(ADDRESS(ROW()+(0), COLUMN()+(-1), 1)), 2)</f>
        <v>7160.42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4826.37</v>
      </c>
      <c r="G12" s="12">
        <f ca="1">ROUND(INDIRECT(ADDRESS(ROW()+(0), COLUMN()+(-2), 1))*INDIRECT(ADDRESS(ROW()+(0), COLUMN()+(-1), 1)), 2)</f>
        <v>4826.37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3</v>
      </c>
      <c r="F13" s="12">
        <v>1615.04</v>
      </c>
      <c r="G13" s="12">
        <f ca="1">ROUND(INDIRECT(ADDRESS(ROW()+(0), COLUMN()+(-2), 1))*INDIRECT(ADDRESS(ROW()+(0), COLUMN()+(-1), 1)), 2)</f>
        <v>4845.12</v>
      </c>
    </row>
    <row r="14" spans="1:7" ht="34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1292.84</v>
      </c>
      <c r="G14" s="14">
        <f ca="1">ROUND(INDIRECT(ADDRESS(ROW()+(0), COLUMN()+(-2), 1))*INDIRECT(ADDRESS(ROW()+(0), COLUMN()+(-1), 1)), 2)</f>
        <v>1292.84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18277.5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0.049</v>
      </c>
      <c r="F17" s="12">
        <v>11912.7</v>
      </c>
      <c r="G17" s="12">
        <f ca="1">ROUND(INDIRECT(ADDRESS(ROW()+(0), COLUMN()+(-2), 1))*INDIRECT(ADDRESS(ROW()+(0), COLUMN()+(-1), 1)), 2)</f>
        <v>583.72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0.049</v>
      </c>
      <c r="F18" s="12">
        <v>8579.62</v>
      </c>
      <c r="G18" s="12">
        <f ca="1">ROUND(INDIRECT(ADDRESS(ROW()+(0), COLUMN()+(-2), 1))*INDIRECT(ADDRESS(ROW()+(0), COLUMN()+(-1), 1)), 2)</f>
        <v>420.4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0.325</v>
      </c>
      <c r="F19" s="12">
        <v>12241</v>
      </c>
      <c r="G19" s="12">
        <f ca="1">ROUND(INDIRECT(ADDRESS(ROW()+(0), COLUMN()+(-2), 1))*INDIRECT(ADDRESS(ROW()+(0), COLUMN()+(-1), 1)), 2)</f>
        <v>3978.33</v>
      </c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3">
        <v>0.273</v>
      </c>
      <c r="F20" s="14">
        <v>8888.07</v>
      </c>
      <c r="G20" s="14">
        <f ca="1">ROUND(INDIRECT(ADDRESS(ROW()+(0), COLUMN()+(-2), 1))*INDIRECT(ADDRESS(ROW()+(0), COLUMN()+(-1), 1)), 2)</f>
        <v>2426.44</v>
      </c>
    </row>
    <row r="21" spans="1:7" ht="13.50" thickBot="1" customHeight="1">
      <c r="A21" s="15"/>
      <c r="B21" s="15"/>
      <c r="C21" s="15"/>
      <c r="D21" s="15"/>
      <c r="E21" s="9" t="s">
        <v>41</v>
      </c>
      <c r="F21" s="9"/>
      <c r="G21" s="17">
        <f ca="1">ROUND(SUM(INDIRECT(ADDRESS(ROW()+(-1), COLUMN()+(0), 1)),INDIRECT(ADDRESS(ROW()+(-2), COLUMN()+(0), 1)),INDIRECT(ADDRESS(ROW()+(-3), COLUMN()+(0), 1)),INDIRECT(ADDRESS(ROW()+(-4), COLUMN()+(0), 1))), 2)</f>
        <v>7408.89</v>
      </c>
    </row>
    <row r="22" spans="1:7" ht="13.50" thickBot="1" customHeight="1">
      <c r="A22" s="15">
        <v>3</v>
      </c>
      <c r="B22" s="15"/>
      <c r="C22" s="15"/>
      <c r="D22" s="18" t="s">
        <v>42</v>
      </c>
      <c r="E22" s="18"/>
      <c r="F22" s="15"/>
      <c r="G22" s="15"/>
    </row>
    <row r="23" spans="1:7" ht="13.50" thickBot="1" customHeight="1">
      <c r="A23" s="19"/>
      <c r="B23" s="19"/>
      <c r="C23" s="20" t="s">
        <v>43</v>
      </c>
      <c r="D23" s="19" t="s">
        <v>44</v>
      </c>
      <c r="E23" s="13">
        <v>2</v>
      </c>
      <c r="F23" s="14">
        <f ca="1">ROUND(SUM(INDIRECT(ADDRESS(ROW()+(-2), COLUMN()+(1), 1)),INDIRECT(ADDRESS(ROW()+(-8), COLUMN()+(1), 1))), 2)</f>
        <v>25686.4</v>
      </c>
      <c r="G23" s="14">
        <f ca="1">ROUND(INDIRECT(ADDRESS(ROW()+(0), COLUMN()+(-2), 1))*INDIRECT(ADDRESS(ROW()+(0), COLUMN()+(-1), 1))/100, 2)</f>
        <v>513.73</v>
      </c>
    </row>
    <row r="24" spans="1:7" ht="13.50" thickBot="1" customHeight="1">
      <c r="A24" s="21" t="s">
        <v>45</v>
      </c>
      <c r="B24" s="21"/>
      <c r="C24" s="22"/>
      <c r="D24" s="23"/>
      <c r="E24" s="24" t="s">
        <v>46</v>
      </c>
      <c r="F24" s="25"/>
      <c r="G24" s="26">
        <f ca="1">ROUND(SUM(INDIRECT(ADDRESS(ROW()+(-1), COLUMN()+(0), 1)),INDIRECT(ADDRESS(ROW()+(-3), COLUMN()+(0), 1)),INDIRECT(ADDRESS(ROW()+(-9), COLUMN()+(0), 1))), 2)</f>
        <v>26200.1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A20:B20"/>
    <mergeCell ref="A21:B21"/>
    <mergeCell ref="E21:F21"/>
    <mergeCell ref="A22:B22"/>
    <mergeCell ref="D22:E22"/>
    <mergeCell ref="A23:B23"/>
    <mergeCell ref="A24:D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