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<sst xmlns="http://schemas.openxmlformats.org/spreadsheetml/2006/main" count="61" uniqueCount="61">
  <si>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</si>
  <si>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CCG020</t>
  </si>
  <si>
    <t xml:space="preserve">m³</t>
  </si>
  <si>
    <t xml:space="preserve">Muro de gaviones de malla soldada.</t>
  </si>
  <si>
    <r>
      <rPr>
        <sz val="8.25"/>
        <color rgb="FF000000"/>
        <rFont val="Arial"/>
        <family val="2"/>
      </rPr>
      <t xml:space="preserve">Muro de gaviones con una cara vista, de 2000x1000x1000 mm de malla soldada, de alambre de acero galvanizado de 4,5 mm de diámetro, con una apertura de malla de 100x100 mm en todas las caras; con diafragma intermedio de 1000x1000 m de malla soldada, de alambre de acero galvanizado de 4,5 mm de diámetro, con una apertura de malla de 100x100 mm, grapado perpendicularmente a las mallas de cara, traseras, suelo y tapa del gavión; y relleno con medios manuales de las caras vistas del gavión con cantos rodados, consiguiendo una alineación perfecta de las caras, y con medios mecánicos del resto del gavión con piedra caliza, de granulometría comprendida entre 70 y 250 mm; montaje y desmontaje del sistema de encofrado necesario para evitar la deformación de los gaviones durante su llenado y asegurar la alineación y aplomado de la estructura. Incluso tensores y grapas para conformar adecuadamente los gaviones.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</si>
  <si>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</si>
  <si>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</si>
  <si>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</si>
  <si>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</si>
  <si>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</si>
  <si>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</si>
  <si>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</si>
  <si>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mt07etf010b</t>
  </si>
  <si>
    <t xml:space="preserve">Ud</t>
  </si>
  <si>
    <t xml:space="preserve">Gavión de 2000x1000x1000 mm de malla soldada, de alambre de acero galvanizado, de 4,5 mm de diámetro, con una apertura de malla de 100x100 mm en todas las caras,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</si>
  <si>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mt07etf015a</t>
  </si>
  <si>
    <t xml:space="preserve">Ud</t>
  </si>
  <si>
    <t xml:space="preserve">Diafragma intermedio de 1000x1000 m de malla soldada, de alambre de acero galvanizado, de 4,5 mm de diámetro, con una apertura de malla de 100x100 mm,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</si>
  <si>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</si>
  <si>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</si>
  <si>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</si>
  <si>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</si>
  <si>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</si>
  <si>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</si>
  <si>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</si>
  <si>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</si>
  <si>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</si>
  <si>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mt07etf020a</t>
  </si>
  <si>
    <t xml:space="preserve">Ud</t>
  </si>
  <si>
    <t xml:space="preserve">Tensor de alambre de acero galvanizado, de 5 mm de diámetro y 510 mm de longitud,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</si>
  <si>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mt07etf025a</t>
  </si>
  <si>
    <t xml:space="preserve">Ud</t>
  </si>
  <si>
    <t xml:space="preserve">Grapa de alambre de acero galvanizado, de 3 mm de diámetro, con una resistencia a la tracción superior a 1720 N/mm² y una resistencia a la apertura superior a 2000 N/mm².</t>
  </si>
  <si>
    <t xml:space="preserve">mt06psm010e</t>
  </si>
  <si>
    <t xml:space="preserve">m³</t>
  </si>
  <si>
    <t xml:space="preserve">Cantos rodados de granulometría comprendida entre 70 y 250 mm, con desgaste en el ensayo de Los Ángeles &lt; 50.</t>
  </si>
  <si>
    <t xml:space="preserve">mt06psm010a</t>
  </si>
  <si>
    <t xml:space="preserve">m³</t>
  </si>
  <si>
    <t xml:space="preserve">Piedra caliza de granulometría comprendida entre 70 y 250 mm, con desgaste en el ensayo de Los Ángeles &lt; 50.</t>
  </si>
  <si>
    <t xml:space="preserve">Subtotal materiales:</t>
  </si>
  <si>
    <t xml:space="preserve">Equipo</t>
  </si>
  <si>
    <t xml:space="preserve">mq01exn020a</t>
  </si>
  <si>
    <t xml:space="preserve">h</t>
  </si>
  <si>
    <t xml:space="preserve">Retroexcavadora hidráulica sobre neumáticos, de 105 kW.</t>
  </si>
  <si>
    <t xml:space="preserve">mq04cab010c</t>
  </si>
  <si>
    <t xml:space="preserve">h</t>
  </si>
  <si>
    <t xml:space="preserve">Camión basculante de 12 t de carga, de 162 kW.</t>
  </si>
  <si>
    <t xml:space="preserve">Subtotal equipo:</t>
  </si>
  <si>
    <t xml:space="preserve">Mano de obra</t>
  </si>
  <si>
    <t xml:space="preserve">mo041</t>
  </si>
  <si>
    <t xml:space="preserve">h</t>
  </si>
  <si>
    <t xml:space="preserve">Oficial albañil de obra civil.</t>
  </si>
  <si>
    <t xml:space="preserve">mo087</t>
  </si>
  <si>
    <t xml:space="preserve">h</t>
  </si>
  <si>
    <t xml:space="preserve">Medio oficial albañil de obra civil.</t>
  </si>
  <si>
    <t xml:space="preserve">Subtotal mano de obra:</t>
  </si>
  <si>
    <t xml:space="preserve">Herramientas</t>
  </si>
  <si>
    <t xml:space="preserve">%</t>
  </si>
  <si>
    <t xml:space="preserve">Herramientas</t>
  </si>
  <si>
    <t xml:space="preserve">Coste de mantenimiento decenal: $ 9.183,51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</si>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</sst>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5.78" customWidth="1"/>
    <col min="5" max="5" width="69.36"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0.5</v>
      </c>
      <c r="G10" s="12">
        <v>1042.18</v>
      </c>
      <c r="H10" s="12">
        <f ca="1">ROUND(INDIRECT(ADDRESS(ROW()+(0), COLUMN()+(-2), 1))*INDIRECT(ADDRESS(ROW()+(0), COLUMN()+(-1), 1)), 2)</f>
        <v>521.09</v>
      </c>
    </row>
    <row r="11" spans="1:8" ht="66.00" thickBot="1" customHeight="1">
      <c r="A11" s="1" t="s">
        <v>15</v>
      </c>
      <c r="B11" s="1"/>
      <c r="C11" s="10" t="s">
        <v>16</v>
      </c>
      <c r="D11" s="10"/>
      <c r="E11" s="1" t="s">
        <v>17</v>
      </c>
      <c r="F11" s="11">
        <v>1.5</v>
      </c>
      <c r="G11" s="12">
        <v>105.74</v>
      </c>
      <c r="H11" s="12">
        <f ca="1">ROUND(INDIRECT(ADDRESS(ROW()+(0), COLUMN()+(-2), 1))*INDIRECT(ADDRESS(ROW()+(0), COLUMN()+(-1), 1)), 2)</f>
        <v>158.61</v>
      </c>
    </row>
    <row r="12" spans="1:8" ht="13.50" thickBot="1" customHeight="1">
      <c r="A12" s="1" t="s">
        <v>18</v>
      </c>
      <c r="B12" s="1"/>
      <c r="C12" s="10" t="s">
        <v>19</v>
      </c>
      <c r="D12" s="10"/>
      <c r="E12" s="1" t="s">
        <v>20</v>
      </c>
      <c r="F12" s="11">
        <v>0.3</v>
      </c>
      <c r="G12" s="12">
        <v>105.7</v>
      </c>
      <c r="H12" s="12">
        <f ca="1">ROUND(INDIRECT(ADDRESS(ROW()+(0), COLUMN()+(-2), 1))*INDIRECT(ADDRESS(ROW()+(0), COLUMN()+(-1), 1)), 2)</f>
        <v>31.71</v>
      </c>
    </row>
    <row r="13" spans="1:8" ht="13.50" thickBot="1" customHeight="1">
      <c r="A13" s="1" t="s">
        <v>21</v>
      </c>
      <c r="B13" s="1"/>
      <c r="C13" s="10" t="s">
        <v>22</v>
      </c>
      <c r="D13" s="10"/>
      <c r="E13" s="1" t="s">
        <v>23</v>
      </c>
      <c r="F13" s="11">
        <v>0.075</v>
      </c>
      <c r="G13" s="12">
        <v>31.3</v>
      </c>
      <c r="H13" s="12">
        <f ca="1">ROUND(INDIRECT(ADDRESS(ROW()+(0), COLUMN()+(-2), 1))*INDIRECT(ADDRESS(ROW()+(0), COLUMN()+(-1), 1)), 2)</f>
        <v>2.35</v>
      </c>
    </row>
    <row r="14" spans="1:8" ht="13.50" thickBot="1" customHeight="1">
      <c r="A14" s="1" t="s">
        <v>24</v>
      </c>
      <c r="B14" s="1"/>
      <c r="C14" s="10" t="s">
        <v>25</v>
      </c>
      <c r="D14" s="10"/>
      <c r="E14" s="1" t="s">
        <v>26</v>
      </c>
      <c r="F14" s="11">
        <v>0.01</v>
      </c>
      <c r="G14" s="12">
        <v>321.9</v>
      </c>
      <c r="H14" s="12">
        <f ca="1">ROUND(INDIRECT(ADDRESS(ROW()+(0), COLUMN()+(-2), 1))*INDIRECT(ADDRESS(ROW()+(0), COLUMN()+(-1), 1)), 2)</f>
        <v>3.22</v>
      </c>
    </row>
    <row r="15" spans="1:8" ht="55.50" thickBot="1" customHeight="1">
      <c r="A15" s="1" t="s">
        <v>27</v>
      </c>
      <c r="B15" s="1"/>
      <c r="C15" s="10" t="s">
        <v>28</v>
      </c>
      <c r="D15" s="10"/>
      <c r="E15" s="1" t="s">
        <v>29</v>
      </c>
      <c r="F15" s="11">
        <v>8</v>
      </c>
      <c r="G15" s="12">
        <v>7.29</v>
      </c>
      <c r="H15" s="12">
        <f ca="1">ROUND(INDIRECT(ADDRESS(ROW()+(0), COLUMN()+(-2), 1))*INDIRECT(ADDRESS(ROW()+(0), COLUMN()+(-1), 1)), 2)</f>
        <v>58.32</v>
      </c>
    </row>
    <row r="16" spans="1:8" ht="34.50" thickBot="1" customHeight="1">
      <c r="A16" s="1" t="s">
        <v>30</v>
      </c>
      <c r="B16" s="1"/>
      <c r="C16" s="10" t="s">
        <v>31</v>
      </c>
      <c r="D16" s="10"/>
      <c r="E16" s="1" t="s">
        <v>32</v>
      </c>
      <c r="F16" s="11">
        <v>80</v>
      </c>
      <c r="G16" s="12">
        <v>0.49</v>
      </c>
      <c r="H16" s="12">
        <f ca="1">ROUND(INDIRECT(ADDRESS(ROW()+(0), COLUMN()+(-2), 1))*INDIRECT(ADDRESS(ROW()+(0), COLUMN()+(-1), 1)), 2)</f>
        <v>39.2</v>
      </c>
    </row>
    <row r="17" spans="1:8" ht="24.00" thickBot="1" customHeight="1">
      <c r="A17" s="1" t="s">
        <v>33</v>
      </c>
      <c r="B17" s="1"/>
      <c r="C17" s="10" t="s">
        <v>34</v>
      </c>
      <c r="D17" s="10"/>
      <c r="E17" s="1" t="s">
        <v>35</v>
      </c>
      <c r="F17" s="11">
        <v>0.22</v>
      </c>
      <c r="G17" s="12">
        <v>391.87</v>
      </c>
      <c r="H17" s="12">
        <f ca="1">ROUND(INDIRECT(ADDRESS(ROW()+(0), COLUMN()+(-2), 1))*INDIRECT(ADDRESS(ROW()+(0), COLUMN()+(-1), 1)), 2)</f>
        <v>86.21</v>
      </c>
    </row>
    <row r="18" spans="1:8" ht="24.00" thickBot="1" customHeight="1">
      <c r="A18" s="1" t="s">
        <v>36</v>
      </c>
      <c r="B18" s="1"/>
      <c r="C18" s="10" t="s">
        <v>37</v>
      </c>
      <c r="D18" s="10"/>
      <c r="E18" s="1" t="s">
        <v>38</v>
      </c>
      <c r="F18" s="13">
        <v>0.88</v>
      </c>
      <c r="G18" s="14">
        <v>305.66</v>
      </c>
      <c r="H18" s="14">
        <f ca="1">ROUND(INDIRECT(ADDRESS(ROW()+(0), COLUMN()+(-2), 1))*INDIRECT(ADDRESS(ROW()+(0), COLUMN()+(-1), 1)), 2)</f>
        <v>268.98</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1169.69</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1">
        <v>0.071</v>
      </c>
      <c r="G21" s="12">
        <v>36331</v>
      </c>
      <c r="H21" s="12">
        <f ca="1">ROUND(INDIRECT(ADDRESS(ROW()+(0), COLUMN()+(-2), 1))*INDIRECT(ADDRESS(ROW()+(0), COLUMN()+(-1), 1)), 2)</f>
        <v>2579.5</v>
      </c>
    </row>
    <row r="22" spans="1:8" ht="13.50" thickBot="1" customHeight="1">
      <c r="A22" s="1" t="s">
        <v>44</v>
      </c>
      <c r="B22" s="1"/>
      <c r="C22" s="10" t="s">
        <v>45</v>
      </c>
      <c r="D22" s="10"/>
      <c r="E22" s="1" t="s">
        <v>46</v>
      </c>
      <c r="F22" s="13">
        <v>0.075</v>
      </c>
      <c r="G22" s="14">
        <v>31486.9</v>
      </c>
      <c r="H22" s="14">
        <f ca="1">ROUND(INDIRECT(ADDRESS(ROW()+(0), COLUMN()+(-2), 1))*INDIRECT(ADDRESS(ROW()+(0), COLUMN()+(-1), 1)), 2)</f>
        <v>2361.52</v>
      </c>
    </row>
    <row r="23" spans="1:8" ht="13.50" thickBot="1" customHeight="1">
      <c r="A23" s="15"/>
      <c r="B23" s="15"/>
      <c r="C23" s="15"/>
      <c r="D23" s="15"/>
      <c r="E23" s="15"/>
      <c r="F23" s="9" t="s">
        <v>47</v>
      </c>
      <c r="G23" s="9"/>
      <c r="H23" s="17">
        <f ca="1">ROUND(SUM(INDIRECT(ADDRESS(ROW()+(-1), COLUMN()+(0), 1)),INDIRECT(ADDRESS(ROW()+(-2), COLUMN()+(0), 1))), 2)</f>
        <v>4941.02</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0.328</v>
      </c>
      <c r="G25" s="12">
        <v>33952.7</v>
      </c>
      <c r="H25" s="12">
        <f ca="1">ROUND(INDIRECT(ADDRESS(ROW()+(0), COLUMN()+(-2), 1))*INDIRECT(ADDRESS(ROW()+(0), COLUMN()+(-1), 1)), 2)</f>
        <v>11136.5</v>
      </c>
    </row>
    <row r="26" spans="1:8" ht="13.50" thickBot="1" customHeight="1">
      <c r="A26" s="1" t="s">
        <v>52</v>
      </c>
      <c r="B26" s="1"/>
      <c r="C26" s="10" t="s">
        <v>53</v>
      </c>
      <c r="D26" s="10"/>
      <c r="E26" s="1" t="s">
        <v>54</v>
      </c>
      <c r="F26" s="13">
        <v>1.64</v>
      </c>
      <c r="G26" s="14">
        <v>25378.9</v>
      </c>
      <c r="H26" s="14">
        <f ca="1">ROUND(INDIRECT(ADDRESS(ROW()+(0), COLUMN()+(-2), 1))*INDIRECT(ADDRESS(ROW()+(0), COLUMN()+(-1), 1)), 2)</f>
        <v>41621.4</v>
      </c>
    </row>
    <row r="27" spans="1:8" ht="13.50" thickBot="1" customHeight="1">
      <c r="A27" s="15"/>
      <c r="B27" s="15"/>
      <c r="C27" s="15"/>
      <c r="D27" s="15"/>
      <c r="E27" s="15"/>
      <c r="F27" s="9" t="s">
        <v>55</v>
      </c>
      <c r="G27" s="9"/>
      <c r="H27" s="17">
        <f ca="1">ROUND(SUM(INDIRECT(ADDRESS(ROW()+(-1), COLUMN()+(0), 1)),INDIRECT(ADDRESS(ROW()+(-2), COLUMN()+(0), 1))), 2)</f>
        <v>52757.9</v>
      </c>
    </row>
    <row r="28" spans="1:8" ht="13.50" thickBot="1" customHeight="1">
      <c r="A28" s="15">
        <v>4</v>
      </c>
      <c r="B28" s="15"/>
      <c r="C28" s="15"/>
      <c r="D28" s="15"/>
      <c r="E28" s="18" t="s">
        <v>56</v>
      </c>
      <c r="F28" s="18"/>
      <c r="G28" s="15"/>
      <c r="H28" s="15"/>
    </row>
    <row r="29" spans="1:8" ht="13.50" thickBot="1" customHeight="1">
      <c r="A29" s="19"/>
      <c r="B29" s="19"/>
      <c r="C29" s="20" t="s">
        <v>57</v>
      </c>
      <c r="D29" s="20"/>
      <c r="E29" s="19" t="s">
        <v>58</v>
      </c>
      <c r="F29" s="13">
        <v>4</v>
      </c>
      <c r="G29" s="14">
        <f ca="1">ROUND(SUM(INDIRECT(ADDRESS(ROW()+(-2), COLUMN()+(1), 1)),INDIRECT(ADDRESS(ROW()+(-6), COLUMN()+(1), 1)),INDIRECT(ADDRESS(ROW()+(-10), COLUMN()+(1), 1))), 2)</f>
        <v>58868.6</v>
      </c>
      <c r="H29" s="14">
        <f ca="1">ROUND(INDIRECT(ADDRESS(ROW()+(0), COLUMN()+(-2), 1))*INDIRECT(ADDRESS(ROW()+(0), COLUMN()+(-1), 1))/100, 2)</f>
        <v>2354.75</v>
      </c>
    </row>
    <row r="30" spans="1:8" ht="13.50" thickBot="1" customHeight="1">
      <c r="A30" s="21" t="s">
        <v>59</v>
      </c>
      <c r="B30" s="21"/>
      <c r="C30" s="22"/>
      <c r="D30" s="22"/>
      <c r="E30" s="23"/>
      <c r="F30" s="24" t="s">
        <v>60</v>
      </c>
      <c r="G30" s="25"/>
      <c r="H30" s="26">
        <f ca="1">ROUND(SUM(INDIRECT(ADDRESS(ROW()+(-1), COLUMN()+(0), 1)),INDIRECT(ADDRESS(ROW()+(-3), COLUMN()+(0), 1)),INDIRECT(ADDRESS(ROW()+(-7), COLUMN()+(0), 1)),INDIRECT(ADDRESS(ROW()+(-11), COLUMN()+(0), 1))), 2)</f>
        <v>61223.4</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F27:G27"/>
    <mergeCell ref="A28:B28"/>
    <mergeCell ref="C28:D28"/>
    <mergeCell ref="E28:F28"/>
    <mergeCell ref="A29:B29"/>
    <mergeCell ref="C29:D29"/>
    <mergeCell ref="A30:E30"/>
    <mergeCell ref="F30:G30"/>
  </mergeCells>
  <pageMargins left="0.147638" right="0.147638" top="0.206693" bottom="0.206693" header="0.0" footer="0.0"/>
  <pageSetup paperSize="9" orientation="portrait"/>
  <rowBreaks count="0" manualBreakCount="0">
    </rowBreaks>
</worksheet>
</file>