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<sst xmlns="http://schemas.openxmlformats.org/spreadsheetml/2006/main" count="35" uniqueCount="35">
  <si>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</si>
  <si>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</si>
  <si>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</si>
  <si>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</si>
  <si>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Alpha, modelo RZAG100NY1 "DAIKIN", para gas R-32, potencia frigorífica nominal 10 kW (temperatura de bulbo seco en el interior 27°C, temperatura de bulbo húmedo en el interior 19°C, temperatura de bulbo seco en el exterior 35°C), potencia calorífica nominal 11,2 kW (temperatura de bulbo seco en el interior 20°C, temperatura de bulbo seco en el exterior 7°C, temperatura de bulbo húmedo en el exterior 6°C), compresor swing, alimentación trifásica (400V/50Hz), caudal de aire en refrigeración 67 m³/min, caudal de aire en calefacción 82 m³/min, presión sonora en refrigeración 47 dBA, presión sonora en calefacción 50 dBA, potencia sonora 66 dBA, dimensiones 870x1100x460 mm, peso 85 kg, longitud máxima de cañería 85 m, diferencia máxima de altura entre la unidad exterior y la unidad interior 30 m. Incluso elementos antivibratorios de suelo.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</si>
  <si>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</si>
  <si>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</si>
  <si>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</si>
  <si>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</si>
  <si>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</si>
  <si>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</si>
  <si>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</si>
  <si>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mt42dai048l</t>
  </si>
  <si>
    <t xml:space="preserve">Ud</t>
  </si>
  <si>
    <t xml:space="preserve">Unidad exterior de aire acondicionado, sistema aire-aire multi-split, bomba de calor, gama Sky Air, serie Alpha, modelo RZAG100NY1 "DAIKIN", para gas R-32, potencia frigorífica nominal 10 kW (temperatura de bulbo seco en el interior 27°C, temperatura de bulbo húmedo en el interior 19°C, temperatura de bulbo seco en el exterior 35°C), potencia calorífica nominal 11,2 kW (temperatura de bulbo seco en el interior 20°C, temperatura de bulbo seco en el exterior 7°C, temperatura de bulbo húmedo en el exterior 6°C), compresor swing, alimentación trifásica (400V/50Hz), caudal de aire en refrigeración 67 m³/min, caudal de aire en calefacción 82 m³/min, presión sonora en refrigeración 47 dBA, presión sonora en calefacción 50 dBA, potencia sonora 66 dBA, dimensiones 870x1100x460 mm, peso 85 kg, longitud máxima de cañería 85 m, diferencia máxima de altura entre la unidad exterior y la unidad interior 30 m.</t>
  </si>
  <si>
    <t xml:space="preserve">mt42dai613a</t>
  </si>
  <si>
    <t xml:space="preserve">Ud</t>
  </si>
  <si>
    <t xml:space="preserve">Kit de distribución de cañerías, para la línea frigorífica de líquido y de gas, modelo KHRQ22M20T "DAIKIN".</t>
  </si>
  <si>
    <t xml:space="preserve">mt42www080</t>
  </si>
  <si>
    <t xml:space="preserve">Ud</t>
  </si>
  <si>
    <t xml:space="preserve">Kit de amortiguadores antivibración de suelo, formado por cuatro amortiguadores de caucho, con sus tornillos, tuercas y arandelas correspondientes.</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</si>
  <si>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</si>
  <si>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</si>
  <si>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</si>
  <si>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</si>
  <si>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</si>
  <si>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</si>
  <si>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</si>
  <si>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</si>
  <si>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</si>
  <si>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</si>
  <si>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</si>
  <si>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</si>
  <si>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$ 616.299,96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</si>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</sst>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1.62516e+006</v>
      </c>
      <c r="G10" s="12">
        <f ca="1">ROUND(INDIRECT(ADDRESS(ROW()+(0), COLUMN()+(-2), 1))*INDIRECT(ADDRESS(ROW()+(0), COLUMN()+(-1), 1)), 2)</f>
        <v>1.62516e+006</v>
      </c>
    </row>
    <row r="11" spans="1:7" ht="24.00" thickBot="1" customHeight="1">
      <c r="A11" s="1" t="s">
        <v>15</v>
      </c>
      <c r="B11" s="1"/>
      <c r="C11" s="10" t="s">
        <v>16</v>
      </c>
      <c r="D11" s="1" t="s">
        <v>17</v>
      </c>
      <c r="E11" s="11">
        <v>1</v>
      </c>
      <c r="F11" s="12">
        <v>73404.7</v>
      </c>
      <c r="G11" s="12">
        <f ca="1">ROUND(INDIRECT(ADDRESS(ROW()+(0), COLUMN()+(-2), 1))*INDIRECT(ADDRESS(ROW()+(0), COLUMN()+(-1), 1)), 2)</f>
        <v>73404.7</v>
      </c>
    </row>
    <row r="12" spans="1:7" ht="24.00" thickBot="1" customHeight="1">
      <c r="A12" s="1" t="s">
        <v>18</v>
      </c>
      <c r="B12" s="1"/>
      <c r="C12" s="10" t="s">
        <v>19</v>
      </c>
      <c r="D12" s="1" t="s">
        <v>20</v>
      </c>
      <c r="E12" s="13">
        <v>1</v>
      </c>
      <c r="F12" s="14">
        <v>3280.66</v>
      </c>
      <c r="G12" s="14">
        <f ca="1">ROUND(INDIRECT(ADDRESS(ROW()+(0), COLUMN()+(-2), 1))*INDIRECT(ADDRESS(ROW()+(0), COLUMN()+(-1), 1)), 2)</f>
        <v>3280.66</v>
      </c>
    </row>
    <row r="13" spans="1:7" ht="13.50" thickBot="1" customHeight="1">
      <c r="A13" s="15"/>
      <c r="B13" s="15"/>
      <c r="C13" s="15"/>
      <c r="D13" s="15"/>
      <c r="E13" s="9" t="s">
        <v>21</v>
      </c>
      <c r="F13" s="9"/>
      <c r="G13" s="17">
        <f ca="1">ROUND(SUM(INDIRECT(ADDRESS(ROW()+(-1), COLUMN()+(0), 1)),INDIRECT(ADDRESS(ROW()+(-2), COLUMN()+(0), 1)),INDIRECT(ADDRESS(ROW()+(-3), COLUMN()+(0), 1))), 2)</f>
        <v>1.70184e+006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1.159</v>
      </c>
      <c r="F15" s="12">
        <v>12241</v>
      </c>
      <c r="G15" s="12">
        <f ca="1">ROUND(INDIRECT(ADDRESS(ROW()+(0), COLUMN()+(-2), 1))*INDIRECT(ADDRESS(ROW()+(0), COLUMN()+(-1), 1)), 2)</f>
        <v>14187.4</v>
      </c>
    </row>
    <row r="16" spans="1:7" ht="13.50" thickBot="1" customHeight="1">
      <c r="A16" s="1" t="s">
        <v>26</v>
      </c>
      <c r="B16" s="1"/>
      <c r="C16" s="10" t="s">
        <v>27</v>
      </c>
      <c r="D16" s="1" t="s">
        <v>28</v>
      </c>
      <c r="E16" s="13">
        <v>1.159</v>
      </c>
      <c r="F16" s="14">
        <v>8888.07</v>
      </c>
      <c r="G16" s="14">
        <f ca="1">ROUND(INDIRECT(ADDRESS(ROW()+(0), COLUMN()+(-2), 1))*INDIRECT(ADDRESS(ROW()+(0), COLUMN()+(-1), 1)), 2)</f>
        <v>10301.3</v>
      </c>
    </row>
    <row r="17" spans="1:7" ht="13.50" thickBot="1" customHeight="1">
      <c r="A17" s="15"/>
      <c r="B17" s="15"/>
      <c r="C17" s="15"/>
      <c r="D17" s="15"/>
      <c r="E17" s="9" t="s">
        <v>29</v>
      </c>
      <c r="F17" s="9"/>
      <c r="G17" s="17">
        <f ca="1">ROUND(SUM(INDIRECT(ADDRESS(ROW()+(-1), COLUMN()+(0), 1)),INDIRECT(ADDRESS(ROW()+(-2), COLUMN()+(0), 1))), 2)</f>
        <v>24488.6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1.72633e+006</v>
      </c>
      <c r="G19" s="14">
        <f ca="1">ROUND(INDIRECT(ADDRESS(ROW()+(0), COLUMN()+(-2), 1))*INDIRECT(ADDRESS(ROW()+(0), COLUMN()+(-1), 1))/100, 2)</f>
        <v>34526.6</v>
      </c>
    </row>
    <row r="20" spans="1:7" ht="13.50" thickBot="1" customHeight="1">
      <c r="A20" s="21" t="s">
        <v>33</v>
      </c>
      <c r="B20" s="21"/>
      <c r="C20" s="22"/>
      <c r="D20" s="23"/>
      <c r="E20" s="24" t="s">
        <v>34</v>
      </c>
      <c r="F20" s="25"/>
      <c r="G20" s="26">
        <f ca="1">ROUND(SUM(INDIRECT(ADDRESS(ROW()+(-1), COLUMN()+(0), 1)),INDIRECT(ADDRESS(ROW()+(-3), COLUMN()+(0), 1)),INDIRECT(ADDRESS(ROW()+(-7), COLUMN()+(0), 1))), 2)</f>
        <v>1.76086e+006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