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<sst xmlns="http://schemas.openxmlformats.org/spreadsheetml/2006/main" count="35" uniqueCount="35">
  <si>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</si>
  <si>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</si>
  <si>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</si>
  <si>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</si>
  <si>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RZAG140NY1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trifásica (400V/50Hz), caudal de aire en refrigeración 87 m³/min, caudal de aire en calefacción 87 m³/min, presión sonora en refrigeración 50 dBA, presión sonora en calefacción 52 dBA, potencia sonora 70 dBA, dimensiones 870x1100x460 mm, peso 95 kg, longitud máxima de cañería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</si>
  <si>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</si>
  <si>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</si>
  <si>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</si>
  <si>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</si>
  <si>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</si>
  <si>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</si>
  <si>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</si>
  <si>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mt42dai048n</t>
  </si>
  <si>
    <t xml:space="preserve">Ud</t>
  </si>
  <si>
    <t xml:space="preserve">Unidad exterior de aire acondicionado, sistema aire-aire multi-split, bomba de calor, gama Sky Air, serie Alpha, modelo RZAG140NY1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trifásica (400V/50Hz), caudal de aire en refrigeración 87 m³/min, caudal de aire en calefacción 87 m³/min, presión sonora en refrigeración 50 dBA, presión sonora en calefacción 52 dBA, potencia sonora 70 dBA, dimensiones 870x1100x460 mm, peso 95 kg, longitud máxima de cañería 85 m, diferencia máxima de altura entre la unidad exterior y la unidad interior 30 m.</t>
  </si>
  <si>
    <t xml:space="preserve">mt42dai613a</t>
  </si>
  <si>
    <t xml:space="preserve">Ud</t>
  </si>
  <si>
    <t xml:space="preserve">Kit de distribución de cañerías, para la línea frigorífica de líquido y de gas, modelo KHRQ22M20T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</si>
  <si>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</si>
  <si>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</si>
  <si>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</si>
  <si>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</si>
  <si>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</si>
  <si>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</si>
  <si>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</si>
  <si>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</si>
  <si>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</si>
  <si>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</si>
  <si>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</si>
  <si>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</si>
  <si>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</si>
  <si>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</si>
  <si>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</si>
  <si>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$ 918.029,12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</si>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</sst>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2.32353e+006</v>
      </c>
      <c r="G10" s="12">
        <f ca="1">ROUND(INDIRECT(ADDRESS(ROW()+(0), COLUMN()+(-2), 1))*INDIRECT(ADDRESS(ROW()+(0), COLUMN()+(-1), 1)), 2)</f>
        <v>2.32353e+006</v>
      </c>
    </row>
    <row r="11" spans="1:7" ht="24.00" thickBot="1" customHeight="1">
      <c r="A11" s="1" t="s">
        <v>15</v>
      </c>
      <c r="B11" s="1"/>
      <c r="C11" s="10" t="s">
        <v>16</v>
      </c>
      <c r="D11" s="1" t="s">
        <v>17</v>
      </c>
      <c r="E11" s="11">
        <v>3</v>
      </c>
      <c r="F11" s="12">
        <v>73404.7</v>
      </c>
      <c r="G11" s="12">
        <f ca="1">ROUND(INDIRECT(ADDRESS(ROW()+(0), COLUMN()+(-2), 1))*INDIRECT(ADDRESS(ROW()+(0), COLUMN()+(-1), 1)), 2)</f>
        <v>220214</v>
      </c>
    </row>
    <row r="12" spans="1:7" ht="24.00" thickBot="1" customHeight="1">
      <c r="A12" s="1" t="s">
        <v>18</v>
      </c>
      <c r="B12" s="1"/>
      <c r="C12" s="10" t="s">
        <v>19</v>
      </c>
      <c r="D12" s="1" t="s">
        <v>20</v>
      </c>
      <c r="E12" s="13">
        <v>1</v>
      </c>
      <c r="F12" s="14">
        <v>3280.66</v>
      </c>
      <c r="G12" s="14">
        <f ca="1">ROUND(INDIRECT(ADDRESS(ROW()+(0), COLUMN()+(-2), 1))*INDIRECT(ADDRESS(ROW()+(0), COLUMN()+(-1), 1)), 2)</f>
        <v>3280.66</v>
      </c>
    </row>
    <row r="13" spans="1:7" ht="13.50" thickBot="1" customHeight="1">
      <c r="A13" s="15"/>
      <c r="B13" s="15"/>
      <c r="C13" s="15"/>
      <c r="D13" s="15"/>
      <c r="E13" s="9" t="s">
        <v>21</v>
      </c>
      <c r="F13" s="9"/>
      <c r="G13" s="17">
        <f ca="1">ROUND(SUM(INDIRECT(ADDRESS(ROW()+(-1), COLUMN()+(0), 1)),INDIRECT(ADDRESS(ROW()+(-2), COLUMN()+(0), 1)),INDIRECT(ADDRESS(ROW()+(-3), COLUMN()+(0), 1))), 2)</f>
        <v>2.54702e+006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1.159</v>
      </c>
      <c r="F15" s="12">
        <v>12241</v>
      </c>
      <c r="G15" s="12">
        <f ca="1">ROUND(INDIRECT(ADDRESS(ROW()+(0), COLUMN()+(-2), 1))*INDIRECT(ADDRESS(ROW()+(0), COLUMN()+(-1), 1)), 2)</f>
        <v>14187.4</v>
      </c>
    </row>
    <row r="16" spans="1:7" ht="13.50" thickBot="1" customHeight="1">
      <c r="A16" s="1" t="s">
        <v>26</v>
      </c>
      <c r="B16" s="1"/>
      <c r="C16" s="10" t="s">
        <v>27</v>
      </c>
      <c r="D16" s="1" t="s">
        <v>28</v>
      </c>
      <c r="E16" s="13">
        <v>1.159</v>
      </c>
      <c r="F16" s="14">
        <v>8888.07</v>
      </c>
      <c r="G16" s="14">
        <f ca="1">ROUND(INDIRECT(ADDRESS(ROW()+(0), COLUMN()+(-2), 1))*INDIRECT(ADDRESS(ROW()+(0), COLUMN()+(-1), 1)), 2)</f>
        <v>10301.3</v>
      </c>
    </row>
    <row r="17" spans="1:7" ht="13.50" thickBot="1" customHeight="1">
      <c r="A17" s="15"/>
      <c r="B17" s="15"/>
      <c r="C17" s="15"/>
      <c r="D17" s="15"/>
      <c r="E17" s="9" t="s">
        <v>29</v>
      </c>
      <c r="F17" s="9"/>
      <c r="G17" s="17">
        <f ca="1">ROUND(SUM(INDIRECT(ADDRESS(ROW()+(-1), COLUMN()+(0), 1)),INDIRECT(ADDRESS(ROW()+(-2), COLUMN()+(0), 1))), 2)</f>
        <v>24488.6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2.57151e+006</v>
      </c>
      <c r="G19" s="14">
        <f ca="1">ROUND(INDIRECT(ADDRESS(ROW()+(0), COLUMN()+(-2), 1))*INDIRECT(ADDRESS(ROW()+(0), COLUMN()+(-1), 1))/100, 2)</f>
        <v>51430.2</v>
      </c>
    </row>
    <row r="20" spans="1:7" ht="13.50" thickBot="1" customHeight="1">
      <c r="A20" s="21" t="s">
        <v>33</v>
      </c>
      <c r="B20" s="21"/>
      <c r="C20" s="22"/>
      <c r="D20" s="23"/>
      <c r="E20" s="24" t="s">
        <v>34</v>
      </c>
      <c r="F20" s="25"/>
      <c r="G20" s="26">
        <f ca="1">ROUND(SUM(INDIRECT(ADDRESS(ROW()+(-1), COLUMN()+(0), 1)),INDIRECT(ADDRESS(ROW()+(-3), COLUMN()+(0), 1)),INDIRECT(ADDRESS(ROW()+(-7), COLUMN()+(0), 1))), 2)</f>
        <v>2.62294e+006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