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<sst xmlns="http://schemas.openxmlformats.org/spreadsheetml/2006/main" count="65" uniqueCount="65">
  <si>
    <t xml:space="preserve"/>
  </si>
  <si>
    <t xml:space="preserve">FMY010</t>
  </si>
  <si>
    <t xml:space="preserve">m²</t>
  </si>
  <si>
    <t xml:space="preserve">Sistema "CORTIZO" de piel de vidrio y aluminio.</t>
  </si>
  <si>
    <r>
      <rPr>
        <sz val="8.25"/>
        <color rgb="FF000000"/>
        <rFont val="Arial"/>
        <family val="2"/>
      </rPr>
      <t xml:space="preserve">Piel de vidrio y aluminio realizada mediante el sistema Fachada ST 52, de "CORTIZO", con estructura portante calculada para una sobrecarga máxima debida a la acción del viento de 60 kg/m², compuesta por una retícula con una separación entre montantes de 150 cm y una distancia entre ejes de la losa o puntos de anclaje de 300 cm, comprendiendo 3 divisiones entre plantas. Montantes de sección 175x52 mm, anodizado; travesaños de 70,5x52 mm (Iy=23,46 cm4), anodizado; perfil bastidor sin rotura de puente térmico, anodizado; con cerramiento compuesto de: un 40% de superficie opaca con acristalamiento exterior, (antepechos, cantos de losa y cielorrasos), formada por panel de chapa de aluminio, de 9 mm de espesor total, acabado lacado color blanco, formado por lámina de aluminio de 0,7 mm y alma aislante de poliestireno extruido (densidad 35 kg/m³) y vidrio templado de control solar, de color, de 10 mm de espesor; un 60% de superficie transparente fija realizada con doble vidriado templado de control solar, conjunto formado por vidrio exterior templado, de control solar, color azul de 6 mm, cámara de aire deshidratada con perfil separador de aluminio y doble sellado perimetral con silicona, de 6 mm, y vidrio interior Float incoloro de 6 mm de espesor; 18 mm de espesor total. Incluso accesorios de sistemas de piel de vidrio para el sistema Fachada ST 52 "CORTIZO"; silicona neutra Elastosil 605 "SIKA" para el sellado de la zona opaca; anclajes de fijación de acero, compuestos por placa unida a la losa y angular para fijación de montantes al edificio; chapa de aluminio de 1,5 mm de espesor para la realización de los remates de muro a obra.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</si>
  <si>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</si>
  <si>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</si>
  <si>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</si>
  <si>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</si>
  <si>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</si>
  <si>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</si>
  <si>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</si>
  <si>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mt25mcc010p</t>
  </si>
  <si>
    <t xml:space="preserve">m</t>
  </si>
  <si>
    <t xml:space="preserve">Montante de aluminio, "CORTIZO", de 175x52 mm (Ix= 1171,67 cm4), acabado anodizado, incluso junta central de estanqueidad y juntas interiores de montante, provisto de canal de desagüe y ventilación.</t>
  </si>
  <si>
    <t xml:space="preserve">mt25mcc020a</t>
  </si>
  <si>
    <t xml:space="preserve">m</t>
  </si>
  <si>
    <t xml:space="preserve">Travesaño de aluminio, "CORTIZO", de 70,5x52 mm (Iy = 23,46 cm4), acabado anodizado, incluso junta central de estanqueidad y juntas interiores de travesaño, provisto de canal de desagüe y ventilación.</t>
  </si>
  <si>
    <t xml:space="preserve">mt25mcc030a</t>
  </si>
  <si>
    <t xml:space="preserve">m</t>
  </si>
  <si>
    <t xml:space="preserve">Perfil bastidor de aluminio, sistema Fachada ST 52, "CORTIZO", acabado anodizado, incluso perfil anodizado especial para el pegado del vidrio y junta exterior de la hoja.</t>
  </si>
  <si>
    <t xml:space="preserve">mt25mcc100a</t>
  </si>
  <si>
    <t xml:space="preserve">Ud</t>
  </si>
  <si>
    <t xml:space="preserve">Repercusión, por m², de accesorios de sistemas de piel de vidrio para el sistema Fachada ST 52 "CORTIZO", elementos de anclaje y sujeción y remates a obra.</t>
  </si>
  <si>
    <t xml:space="preserve">mt21veg040yaca</t>
  </si>
  <si>
    <t xml:space="preserve">m²</t>
  </si>
  <si>
    <t xml:space="preserve">Doble vidriado templado de control solar, color azul, 6/6/6, conjunto formado por vidrio exterior templado, de control solar, color azul de 6 mm, cámara de aire deshidratada con perfil separador de aluminio y doble sellado perimetral, de 6 mm, y vidrio interior Float incoloro de 6 mm de espesor; 18 mm de espesor total.</t>
  </si>
  <si>
    <t xml:space="preserve">mt25mco045a</t>
  </si>
  <si>
    <t xml:space="preserve">m²</t>
  </si>
  <si>
    <t xml:space="preserve">Panel de chapa de aluminio, de 9 mm de espesor total, acabado lacado color blanco, formado por lámina de aluminio de 0,7 mm y alma aislante de poliestireno extruido (densidad 35 kg/m³).</t>
  </si>
  <si>
    <t xml:space="preserve">mt21vtt030J</t>
  </si>
  <si>
    <t xml:space="preserve">m²</t>
  </si>
  <si>
    <t xml:space="preserve">Vidrio de silicato sodocálcico templado de control solar, de color, de 10 mm de espesor.</t>
  </si>
  <si>
    <t xml:space="preserve">mt21sik020a</t>
  </si>
  <si>
    <t xml:space="preserve">Ud</t>
  </si>
  <si>
    <t xml:space="preserve">Cartucho de silicona sintética incolora Elastosil-605-S "SIKA", de 310 ml (rendimiento aproximado en juntas de estanqueidad de 2 m por cartucho).</t>
  </si>
  <si>
    <t xml:space="preserve">mt21sik020b</t>
  </si>
  <si>
    <t xml:space="preserve">Ud</t>
  </si>
  <si>
    <t xml:space="preserve">Cartucho de silicona sintética de color Elastosil-605-S "SIKA", de 310 ml (rendimiento aproximado en juntas de estanqueidad de 2 m por cartucho).</t>
  </si>
  <si>
    <t xml:space="preserve">mt21sik030</t>
  </si>
  <si>
    <t xml:space="preserve">Ud</t>
  </si>
  <si>
    <t xml:space="preserve">Repercusión por m² de sellador estructural bicomponente a base de silicona Elastosil SG-500 "SIKA".</t>
  </si>
  <si>
    <t xml:space="preserve">mt21vva021</t>
  </si>
  <si>
    <t xml:space="preserve">Ud</t>
  </si>
  <si>
    <t xml:space="preserve">Material auxiliar para la colocación de vidrios.</t>
  </si>
  <si>
    <t xml:space="preserve">Subtotal materiales:</t>
  </si>
  <si>
    <t xml:space="preserve">Mano de obra</t>
  </si>
  <si>
    <t xml:space="preserve">mo018</t>
  </si>
  <si>
    <t xml:space="preserve">h</t>
  </si>
  <si>
    <t xml:space="preserve">Oficial herrero.</t>
  </si>
  <si>
    <t xml:space="preserve">mo059</t>
  </si>
  <si>
    <t xml:space="preserve">h</t>
  </si>
  <si>
    <t xml:space="preserve">Medio oficial herrero.</t>
  </si>
  <si>
    <t xml:space="preserve">mo049</t>
  </si>
  <si>
    <t xml:space="preserve">h</t>
  </si>
  <si>
    <t xml:space="preserve">Oficial montador de piel de vidrio.</t>
  </si>
  <si>
    <t xml:space="preserve">mo096</t>
  </si>
  <si>
    <t xml:space="preserve">h</t>
  </si>
  <si>
    <t xml:space="preserve">Medio oficial montador de piel de vidrio.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</si>
  <si>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</si>
  <si>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</si>
  <si>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</si>
  <si>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</si>
  <si>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$ 30.920,16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</si>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</sst>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6.29" customWidth="1"/>
    <col min="3" max="3" width="0.85" customWidth="1"/>
    <col min="4" max="4" width="7.65" customWidth="1"/>
    <col min="5" max="5" width="68.85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139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0.667</v>
      </c>
      <c r="G10" s="12">
        <v>1226.04</v>
      </c>
      <c r="H10" s="12">
        <f ca="1">ROUND(INDIRECT(ADDRESS(ROW()+(0), COLUMN()+(-2), 1))*INDIRECT(ADDRESS(ROW()+(0), COLUMN()+(-1), 1)), 2)</f>
        <v>817.77</v>
      </c>
    </row>
    <row r="11" spans="1:8" ht="34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1.333</v>
      </c>
      <c r="G11" s="12">
        <v>603.42</v>
      </c>
      <c r="H11" s="12">
        <f ca="1">ROUND(INDIRECT(ADDRESS(ROW()+(0), COLUMN()+(-2), 1))*INDIRECT(ADDRESS(ROW()+(0), COLUMN()+(-1), 1)), 2)</f>
        <v>804.36</v>
      </c>
    </row>
    <row r="12" spans="1:8" ht="34.5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1">
        <v>3.333</v>
      </c>
      <c r="G12" s="12">
        <v>163.84</v>
      </c>
      <c r="H12" s="12">
        <f ca="1">ROUND(INDIRECT(ADDRESS(ROW()+(0), COLUMN()+(-2), 1))*INDIRECT(ADDRESS(ROW()+(0), COLUMN()+(-1), 1)), 2)</f>
        <v>546.08</v>
      </c>
    </row>
    <row r="13" spans="1:8" ht="24.00" thickBot="1" customHeight="1">
      <c r="A13" s="1" t="s">
        <v>21</v>
      </c>
      <c r="B13" s="1"/>
      <c r="C13" s="1"/>
      <c r="D13" s="10" t="s">
        <v>22</v>
      </c>
      <c r="E13" s="1" t="s">
        <v>23</v>
      </c>
      <c r="F13" s="11">
        <v>1</v>
      </c>
      <c r="G13" s="12">
        <v>325.07</v>
      </c>
      <c r="H13" s="12">
        <f ca="1">ROUND(INDIRECT(ADDRESS(ROW()+(0), COLUMN()+(-2), 1))*INDIRECT(ADDRESS(ROW()+(0), COLUMN()+(-1), 1)), 2)</f>
        <v>325.07</v>
      </c>
    </row>
    <row r="14" spans="1:8" ht="45.00" thickBot="1" customHeight="1">
      <c r="A14" s="1" t="s">
        <v>24</v>
      </c>
      <c r="B14" s="1"/>
      <c r="C14" s="1"/>
      <c r="D14" s="10" t="s">
        <v>25</v>
      </c>
      <c r="E14" s="1" t="s">
        <v>26</v>
      </c>
      <c r="F14" s="11">
        <v>0.604</v>
      </c>
      <c r="G14" s="12">
        <v>1997.08</v>
      </c>
      <c r="H14" s="12">
        <f ca="1">ROUND(INDIRECT(ADDRESS(ROW()+(0), COLUMN()+(-2), 1))*INDIRECT(ADDRESS(ROW()+(0), COLUMN()+(-1), 1)), 2)</f>
        <v>1206.24</v>
      </c>
    </row>
    <row r="15" spans="1:8" ht="34.50" thickBot="1" customHeight="1">
      <c r="A15" s="1" t="s">
        <v>27</v>
      </c>
      <c r="B15" s="1"/>
      <c r="C15" s="1"/>
      <c r="D15" s="10" t="s">
        <v>28</v>
      </c>
      <c r="E15" s="1" t="s">
        <v>29</v>
      </c>
      <c r="F15" s="11">
        <v>0.402</v>
      </c>
      <c r="G15" s="12">
        <v>428.04</v>
      </c>
      <c r="H15" s="12">
        <f ca="1">ROUND(INDIRECT(ADDRESS(ROW()+(0), COLUMN()+(-2), 1))*INDIRECT(ADDRESS(ROW()+(0), COLUMN()+(-1), 1)), 2)</f>
        <v>172.07</v>
      </c>
    </row>
    <row r="16" spans="1:8" ht="24.00" thickBot="1" customHeight="1">
      <c r="A16" s="1" t="s">
        <v>30</v>
      </c>
      <c r="B16" s="1"/>
      <c r="C16" s="1"/>
      <c r="D16" s="10" t="s">
        <v>31</v>
      </c>
      <c r="E16" s="1" t="s">
        <v>32</v>
      </c>
      <c r="F16" s="11">
        <v>0.402</v>
      </c>
      <c r="G16" s="12">
        <v>1278.14</v>
      </c>
      <c r="H16" s="12">
        <f ca="1">ROUND(INDIRECT(ADDRESS(ROW()+(0), COLUMN()+(-2), 1))*INDIRECT(ADDRESS(ROW()+(0), COLUMN()+(-1), 1)), 2)</f>
        <v>513.81</v>
      </c>
    </row>
    <row r="17" spans="1:8" ht="24.00" thickBot="1" customHeight="1">
      <c r="A17" s="1" t="s">
        <v>33</v>
      </c>
      <c r="B17" s="1"/>
      <c r="C17" s="1"/>
      <c r="D17" s="10" t="s">
        <v>34</v>
      </c>
      <c r="E17" s="1" t="s">
        <v>35</v>
      </c>
      <c r="F17" s="11">
        <v>1.05</v>
      </c>
      <c r="G17" s="12">
        <v>42.08</v>
      </c>
      <c r="H17" s="12">
        <f ca="1">ROUND(INDIRECT(ADDRESS(ROW()+(0), COLUMN()+(-2), 1))*INDIRECT(ADDRESS(ROW()+(0), COLUMN()+(-1), 1)), 2)</f>
        <v>44.18</v>
      </c>
    </row>
    <row r="18" spans="1:8" ht="24.00" thickBot="1" customHeight="1">
      <c r="A18" s="1" t="s">
        <v>36</v>
      </c>
      <c r="B18" s="1"/>
      <c r="C18" s="1"/>
      <c r="D18" s="10" t="s">
        <v>37</v>
      </c>
      <c r="E18" s="1" t="s">
        <v>38</v>
      </c>
      <c r="F18" s="11">
        <v>0.7</v>
      </c>
      <c r="G18" s="12">
        <v>42.08</v>
      </c>
      <c r="H18" s="12">
        <f ca="1">ROUND(INDIRECT(ADDRESS(ROW()+(0), COLUMN()+(-2), 1))*INDIRECT(ADDRESS(ROW()+(0), COLUMN()+(-1), 1)), 2)</f>
        <v>29.46</v>
      </c>
    </row>
    <row r="19" spans="1:8" ht="24.00" thickBot="1" customHeight="1">
      <c r="A19" s="1" t="s">
        <v>39</v>
      </c>
      <c r="B19" s="1"/>
      <c r="C19" s="1"/>
      <c r="D19" s="10" t="s">
        <v>40</v>
      </c>
      <c r="E19" s="1" t="s">
        <v>41</v>
      </c>
      <c r="F19" s="11">
        <v>0.63</v>
      </c>
      <c r="G19" s="12">
        <v>330.98</v>
      </c>
      <c r="H19" s="12">
        <f ca="1">ROUND(INDIRECT(ADDRESS(ROW()+(0), COLUMN()+(-2), 1))*INDIRECT(ADDRESS(ROW()+(0), COLUMN()+(-1), 1)), 2)</f>
        <v>208.52</v>
      </c>
    </row>
    <row r="20" spans="1:8" ht="13.50" thickBot="1" customHeight="1">
      <c r="A20" s="1" t="s">
        <v>42</v>
      </c>
      <c r="B20" s="1"/>
      <c r="C20" s="1"/>
      <c r="D20" s="10" t="s">
        <v>43</v>
      </c>
      <c r="E20" s="1" t="s">
        <v>44</v>
      </c>
      <c r="F20" s="13">
        <v>1</v>
      </c>
      <c r="G20" s="14">
        <v>19.86</v>
      </c>
      <c r="H20" s="14">
        <f ca="1">ROUND(INDIRECT(ADDRESS(ROW()+(0), COLUMN()+(-2), 1))*INDIRECT(ADDRESS(ROW()+(0), COLUMN()+(-1), 1)), 2)</f>
        <v>19.86</v>
      </c>
    </row>
    <row r="21" spans="1:8" ht="13.50" thickBot="1" customHeight="1">
      <c r="A21" s="15"/>
      <c r="B21" s="15"/>
      <c r="C21" s="15"/>
      <c r="D21" s="15"/>
      <c r="E21" s="15"/>
      <c r="F21" s="9" t="s">
        <v>45</v>
      </c>
      <c r="G21" s="9"/>
      <c r="H21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1))), 2)</f>
        <v>4687.42</v>
      </c>
    </row>
    <row r="22" spans="1:8" ht="13.50" thickBot="1" customHeight="1">
      <c r="A22" s="15">
        <v>2</v>
      </c>
      <c r="B22" s="15"/>
      <c r="C22" s="15"/>
      <c r="D22" s="15"/>
      <c r="E22" s="18" t="s">
        <v>46</v>
      </c>
      <c r="F22" s="18"/>
      <c r="G22" s="15"/>
      <c r="H22" s="15"/>
    </row>
    <row r="23" spans="1:8" ht="13.50" thickBot="1" customHeight="1">
      <c r="A23" s="1" t="s">
        <v>47</v>
      </c>
      <c r="B23" s="1"/>
      <c r="C23" s="1"/>
      <c r="D23" s="10" t="s">
        <v>48</v>
      </c>
      <c r="E23" s="1" t="s">
        <v>49</v>
      </c>
      <c r="F23" s="11">
        <v>0.756</v>
      </c>
      <c r="G23" s="12">
        <v>34408.3</v>
      </c>
      <c r="H23" s="12">
        <f ca="1">ROUND(INDIRECT(ADDRESS(ROW()+(0), COLUMN()+(-2), 1))*INDIRECT(ADDRESS(ROW()+(0), COLUMN()+(-1), 1)), 2)</f>
        <v>26012.7</v>
      </c>
    </row>
    <row r="24" spans="1:8" ht="13.50" thickBot="1" customHeight="1">
      <c r="A24" s="1" t="s">
        <v>50</v>
      </c>
      <c r="B24" s="1"/>
      <c r="C24" s="1"/>
      <c r="D24" s="10" t="s">
        <v>51</v>
      </c>
      <c r="E24" s="1" t="s">
        <v>52</v>
      </c>
      <c r="F24" s="11">
        <v>1.187</v>
      </c>
      <c r="G24" s="12">
        <v>25436.8</v>
      </c>
      <c r="H24" s="12">
        <f ca="1">ROUND(INDIRECT(ADDRESS(ROW()+(0), COLUMN()+(-2), 1))*INDIRECT(ADDRESS(ROW()+(0), COLUMN()+(-1), 1)), 2)</f>
        <v>30193.4</v>
      </c>
    </row>
    <row r="25" spans="1:8" ht="13.50" thickBot="1" customHeight="1">
      <c r="A25" s="1" t="s">
        <v>53</v>
      </c>
      <c r="B25" s="1"/>
      <c r="C25" s="1"/>
      <c r="D25" s="10" t="s">
        <v>54</v>
      </c>
      <c r="E25" s="1" t="s">
        <v>55</v>
      </c>
      <c r="F25" s="11">
        <v>1.511</v>
      </c>
      <c r="G25" s="12">
        <v>34893.3</v>
      </c>
      <c r="H25" s="12">
        <f ca="1">ROUND(INDIRECT(ADDRESS(ROW()+(0), COLUMN()+(-2), 1))*INDIRECT(ADDRESS(ROW()+(0), COLUMN()+(-1), 1)), 2)</f>
        <v>52723.8</v>
      </c>
    </row>
    <row r="26" spans="1:8" ht="13.50" thickBot="1" customHeight="1">
      <c r="A26" s="1" t="s">
        <v>56</v>
      </c>
      <c r="B26" s="1"/>
      <c r="C26" s="1"/>
      <c r="D26" s="10" t="s">
        <v>57</v>
      </c>
      <c r="E26" s="1" t="s">
        <v>58</v>
      </c>
      <c r="F26" s="13">
        <v>2.159</v>
      </c>
      <c r="G26" s="14">
        <v>25378.9</v>
      </c>
      <c r="H26" s="14">
        <f ca="1">ROUND(INDIRECT(ADDRESS(ROW()+(0), COLUMN()+(-2), 1))*INDIRECT(ADDRESS(ROW()+(0), COLUMN()+(-1), 1)), 2)</f>
        <v>54793.1</v>
      </c>
    </row>
    <row r="27" spans="1:8" ht="13.50" thickBot="1" customHeight="1">
      <c r="A27" s="15"/>
      <c r="B27" s="15"/>
      <c r="C27" s="15"/>
      <c r="D27" s="15"/>
      <c r="E27" s="15"/>
      <c r="F27" s="9" t="s">
        <v>59</v>
      </c>
      <c r="G27" s="9"/>
      <c r="H27" s="17">
        <f ca="1">ROUND(SUM(INDIRECT(ADDRESS(ROW()+(-1), COLUMN()+(0), 1)),INDIRECT(ADDRESS(ROW()+(-2), COLUMN()+(0), 1)),INDIRECT(ADDRESS(ROW()+(-3), COLUMN()+(0), 1)),INDIRECT(ADDRESS(ROW()+(-4), COLUMN()+(0), 1))), 2)</f>
        <v>163723</v>
      </c>
    </row>
    <row r="28" spans="1:8" ht="13.50" thickBot="1" customHeight="1">
      <c r="A28" s="15">
        <v>3</v>
      </c>
      <c r="B28" s="15"/>
      <c r="C28" s="15"/>
      <c r="D28" s="15"/>
      <c r="E28" s="18" t="s">
        <v>60</v>
      </c>
      <c r="F28" s="18"/>
      <c r="G28" s="15"/>
      <c r="H28" s="15"/>
    </row>
    <row r="29" spans="1:8" ht="13.50" thickBot="1" customHeight="1">
      <c r="A29" s="19"/>
      <c r="B29" s="19"/>
      <c r="C29" s="19"/>
      <c r="D29" s="20" t="s">
        <v>61</v>
      </c>
      <c r="E29" s="19" t="s">
        <v>62</v>
      </c>
      <c r="F29" s="13">
        <v>2</v>
      </c>
      <c r="G29" s="14">
        <f ca="1">ROUND(SUM(INDIRECT(ADDRESS(ROW()+(-2), COLUMN()+(1), 1)),INDIRECT(ADDRESS(ROW()+(-8), COLUMN()+(1), 1))), 2)</f>
        <v>168410</v>
      </c>
      <c r="H29" s="14">
        <f ca="1">ROUND(INDIRECT(ADDRESS(ROW()+(0), COLUMN()+(-2), 1))*INDIRECT(ADDRESS(ROW()+(0), COLUMN()+(-1), 1))/100, 2)</f>
        <v>3368.21</v>
      </c>
    </row>
    <row r="30" spans="1:8" ht="13.50" thickBot="1" customHeight="1">
      <c r="A30" s="21" t="s">
        <v>63</v>
      </c>
      <c r="B30" s="21"/>
      <c r="C30" s="21"/>
      <c r="D30" s="22"/>
      <c r="E30" s="23"/>
      <c r="F30" s="24" t="s">
        <v>64</v>
      </c>
      <c r="G30" s="25"/>
      <c r="H30" s="26">
        <f ca="1">ROUND(SUM(INDIRECT(ADDRESS(ROW()+(-1), COLUMN()+(0), 1)),INDIRECT(ADDRESS(ROW()+(-3), COLUMN()+(0), 1)),INDIRECT(ADDRESS(ROW()+(-9), COLUMN()+(0), 1))), 2)</f>
        <v>171779</v>
      </c>
    </row>
  </sheetData>
  <mergeCells count="32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F21:G21"/>
    <mergeCell ref="A22:C22"/>
    <mergeCell ref="E22:F22"/>
    <mergeCell ref="A23:C23"/>
    <mergeCell ref="A24:C24"/>
    <mergeCell ref="A25:C25"/>
    <mergeCell ref="A26:C26"/>
    <mergeCell ref="A27:C27"/>
    <mergeCell ref="F27:G27"/>
    <mergeCell ref="A28:C28"/>
    <mergeCell ref="E28:F28"/>
    <mergeCell ref="A29:C29"/>
    <mergeCell ref="A30:E30"/>
    <mergeCell ref="F30:G30"/>
  </mergeCells>
  <pageMargins left="0.147638" right="0.147638" top="0.206693" bottom="0.206693" header="0.0" footer="0.0"/>
  <pageSetup paperSize="9" orientation="portrait"/>
  <rowBreaks count="0" manualBreakCount="0">
    </rowBreaks>
</worksheet>
</file>