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<sst xmlns="http://schemas.openxmlformats.org/spreadsheetml/2006/main" count="47" uniqueCount="47">
  <si>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</si>
  <si>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ZVS005</t>
  </si>
  <si>
    <t xml:space="preserve">m²</t>
  </si>
  <si>
    <t xml:space="preserve">Rehabilitación energética de fachada, con aislamiento térmico y revestimiento exterior de fachada ventilada de paneles composite.</t>
  </si>
  <si>
    <r>
      <rPr>
        <sz val="8.25"/>
        <color rgb="FF000000"/>
        <rFont val="Arial"/>
        <family val="2"/>
      </rPr>
      <t xml:space="preserve">Rehabilitación energética de fachada. AISLAMIENTO TÉRMICO: panel de lana mineral, de 40 mm de espesor, revestido por una de sus caras con un velo negro, resistencia térmica 1,25 m²K/W, conductividad térmica 0,032 W/(mK), colocado a tope, con fijaciones mecánicas sobre fachada existente; 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cinta autoadhesiva para sellado de juntas entre paneles aislantes y piezas de neopreno para evitar los puentes térmicos y tirafondos y anclajes mecánicos de expansión de acero inoxidable A2, para la fijación de la subestructura soporte.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</si>
  <si>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</si>
  <si>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</si>
  <si>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</si>
  <si>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</si>
  <si>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</si>
  <si>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</si>
  <si>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</si>
  <si>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mt16lva070b</t>
  </si>
  <si>
    <t xml:space="preserve">m²</t>
  </si>
  <si>
    <t xml:space="preserve">Panel de lana mineral, de 40 mm de espesor, revestido por una de sus caras con un velo negro, resistencia térmica 1,25 m²K/W, conductividad térmica 0,032 W/(mK), Euroclase A1 de reacción al fuego, capacidad de absorción de agua a corto plazo &lt;=1 kg/m² y factor de resistencia a la difusión del vapor de agua 1.</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</si>
  <si>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</si>
  <si>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</si>
  <si>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</si>
  <si>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</si>
  <si>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</si>
  <si>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</si>
  <si>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</si>
  <si>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</si>
  <si>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</si>
  <si>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</si>
  <si>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</si>
  <si>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tarugos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</si>
  <si>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</si>
  <si>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</si>
  <si>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</si>
  <si>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</si>
  <si>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</si>
  <si>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</si>
  <si>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</si>
  <si>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</si>
  <si>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mo052</t>
  </si>
  <si>
    <t xml:space="preserve">h</t>
  </si>
  <si>
    <t xml:space="preserve">Oficial montador de sistemas de fachadas prefabricadas.</t>
  </si>
  <si>
    <t xml:space="preserve">mo099</t>
  </si>
  <si>
    <t xml:space="preserve">h</t>
  </si>
  <si>
    <t xml:space="preserve">Medio oficial montador de sistemas de fachadas prefabricadas.</t>
  </si>
  <si>
    <t xml:space="preserve">Subtotal mano de obra:</t>
  </si>
  <si>
    <t xml:space="preserve">Herramientas</t>
  </si>
  <si>
    <t xml:space="preserve">%</t>
  </si>
  <si>
    <t xml:space="preserve">Herramientas</t>
  </si>
  <si>
    <t xml:space="preserve">Coste de mantenimiento decenal: $ 5.390,54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</si>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</sst>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4057.35</v>
      </c>
      <c r="H10" s="12">
        <f ca="1">ROUND(INDIRECT(ADDRESS(ROW()+(0), COLUMN()+(-2), 1))*INDIRECT(ADDRESS(ROW()+(0), COLUMN()+(-1), 1)), 2)</f>
        <v>4260.22</v>
      </c>
    </row>
    <row r="11" spans="1:8" ht="24.00" thickBot="1" customHeight="1">
      <c r="A11" s="1" t="s">
        <v>15</v>
      </c>
      <c r="B11" s="1"/>
      <c r="C11" s="10" t="s">
        <v>16</v>
      </c>
      <c r="D11" s="10"/>
      <c r="E11" s="1" t="s">
        <v>17</v>
      </c>
      <c r="F11" s="11">
        <v>4</v>
      </c>
      <c r="G11" s="12">
        <v>82.02</v>
      </c>
      <c r="H11" s="12">
        <f ca="1">ROUND(INDIRECT(ADDRESS(ROW()+(0), COLUMN()+(-2), 1))*INDIRECT(ADDRESS(ROW()+(0), COLUMN()+(-1), 1)), 2)</f>
        <v>328.08</v>
      </c>
    </row>
    <row r="12" spans="1:8" ht="13.50" thickBot="1" customHeight="1">
      <c r="A12" s="1" t="s">
        <v>18</v>
      </c>
      <c r="B12" s="1"/>
      <c r="C12" s="10" t="s">
        <v>19</v>
      </c>
      <c r="D12" s="10"/>
      <c r="E12" s="1" t="s">
        <v>20</v>
      </c>
      <c r="F12" s="11">
        <v>0.44</v>
      </c>
      <c r="G12" s="12">
        <v>123.03</v>
      </c>
      <c r="H12" s="12">
        <f ca="1">ROUND(INDIRECT(ADDRESS(ROW()+(0), COLUMN()+(-2), 1))*INDIRECT(ADDRESS(ROW()+(0), COLUMN()+(-1), 1)), 2)</f>
        <v>54.13</v>
      </c>
    </row>
    <row r="13" spans="1:8" ht="139.50" thickBot="1" customHeight="1">
      <c r="A13" s="1" t="s">
        <v>21</v>
      </c>
      <c r="B13" s="1"/>
      <c r="C13" s="10" t="s">
        <v>22</v>
      </c>
      <c r="D13" s="10"/>
      <c r="E13" s="1" t="s">
        <v>23</v>
      </c>
      <c r="F13" s="11">
        <v>1</v>
      </c>
      <c r="G13" s="12">
        <v>569.41</v>
      </c>
      <c r="H13" s="12">
        <f ca="1">ROUND(INDIRECT(ADDRESS(ROW()+(0), COLUMN()+(-2), 1))*INDIRECT(ADDRESS(ROW()+(0), COLUMN()+(-1), 1)), 2)</f>
        <v>569.41</v>
      </c>
    </row>
    <row r="14" spans="1:8" ht="76.50" thickBot="1" customHeight="1">
      <c r="A14" s="1" t="s">
        <v>24</v>
      </c>
      <c r="B14" s="1"/>
      <c r="C14" s="10" t="s">
        <v>25</v>
      </c>
      <c r="D14" s="10"/>
      <c r="E14" s="1" t="s">
        <v>26</v>
      </c>
      <c r="F14" s="13">
        <v>1</v>
      </c>
      <c r="G14" s="14">
        <v>367.57</v>
      </c>
      <c r="H14" s="14">
        <f ca="1">ROUND(INDIRECT(ADDRESS(ROW()+(0), COLUMN()+(-2), 1))*INDIRECT(ADDRESS(ROW()+(0), COLUMN()+(-1), 1)), 2)</f>
        <v>367.57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5579.41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0.149</v>
      </c>
      <c r="G17" s="12">
        <v>12241</v>
      </c>
      <c r="H17" s="12">
        <f ca="1">ROUND(INDIRECT(ADDRESS(ROW()+(0), COLUMN()+(-2), 1))*INDIRECT(ADDRESS(ROW()+(0), COLUMN()+(-1), 1)), 2)</f>
        <v>1823.91</v>
      </c>
    </row>
    <row r="18" spans="1:8" ht="13.50" thickBot="1" customHeight="1">
      <c r="A18" s="1" t="s">
        <v>32</v>
      </c>
      <c r="B18" s="1"/>
      <c r="C18" s="10" t="s">
        <v>33</v>
      </c>
      <c r="D18" s="10"/>
      <c r="E18" s="1" t="s">
        <v>34</v>
      </c>
      <c r="F18" s="11">
        <v>0.149</v>
      </c>
      <c r="G18" s="12">
        <v>8905.02</v>
      </c>
      <c r="H18" s="12">
        <f ca="1">ROUND(INDIRECT(ADDRESS(ROW()+(0), COLUMN()+(-2), 1))*INDIRECT(ADDRESS(ROW()+(0), COLUMN()+(-1), 1)), 2)</f>
        <v>1326.85</v>
      </c>
    </row>
    <row r="19" spans="1:8" ht="13.50" thickBot="1" customHeight="1">
      <c r="A19" s="1" t="s">
        <v>35</v>
      </c>
      <c r="B19" s="1"/>
      <c r="C19" s="10" t="s">
        <v>36</v>
      </c>
      <c r="D19" s="10"/>
      <c r="E19" s="1" t="s">
        <v>37</v>
      </c>
      <c r="F19" s="11">
        <v>1.043</v>
      </c>
      <c r="G19" s="12">
        <v>12241</v>
      </c>
      <c r="H19" s="12">
        <f ca="1">ROUND(INDIRECT(ADDRESS(ROW()+(0), COLUMN()+(-2), 1))*INDIRECT(ADDRESS(ROW()+(0), COLUMN()+(-1), 1)), 2)</f>
        <v>12767.4</v>
      </c>
    </row>
    <row r="20" spans="1:8" ht="13.50" thickBot="1" customHeight="1">
      <c r="A20" s="1" t="s">
        <v>38</v>
      </c>
      <c r="B20" s="1"/>
      <c r="C20" s="10" t="s">
        <v>39</v>
      </c>
      <c r="D20" s="10"/>
      <c r="E20" s="1" t="s">
        <v>40</v>
      </c>
      <c r="F20" s="13">
        <v>1.043</v>
      </c>
      <c r="G20" s="14">
        <v>8905.02</v>
      </c>
      <c r="H20" s="14">
        <f ca="1">ROUND(INDIRECT(ADDRESS(ROW()+(0), COLUMN()+(-2), 1))*INDIRECT(ADDRESS(ROW()+(0), COLUMN()+(-1), 1)), 2)</f>
        <v>9287.94</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25206.1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3</v>
      </c>
      <c r="G23" s="14">
        <f ca="1">ROUND(SUM(INDIRECT(ADDRESS(ROW()+(-2), COLUMN()+(1), 1)),INDIRECT(ADDRESS(ROW()+(-8), COLUMN()+(1), 1))), 2)</f>
        <v>30785.5</v>
      </c>
      <c r="H23" s="14">
        <f ca="1">ROUND(INDIRECT(ADDRESS(ROW()+(0), COLUMN()+(-2), 1))*INDIRECT(ADDRESS(ROW()+(0), COLUMN()+(-1), 1))/100, 2)</f>
        <v>923.57</v>
      </c>
    </row>
    <row r="24" spans="1:8" ht="13.50" thickBot="1" customHeight="1">
      <c r="A24" s="21" t="s">
        <v>45</v>
      </c>
      <c r="B24" s="21"/>
      <c r="C24" s="22"/>
      <c r="D24" s="22"/>
      <c r="E24" s="23"/>
      <c r="F24" s="24" t="s">
        <v>46</v>
      </c>
      <c r="G24" s="25"/>
      <c r="H24" s="26">
        <f ca="1">ROUND(SUM(INDIRECT(ADDRESS(ROW()+(-1), COLUMN()+(0), 1)),INDIRECT(ADDRESS(ROW()+(-3), COLUMN()+(0), 1)),INDIRECT(ADDRESS(ROW()+(-9), COLUMN()+(0), 1))), 2)</f>
        <v>31709.1</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