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<sst xmlns="http://schemas.openxmlformats.org/spreadsheetml/2006/main" count="41" uniqueCount="41">
  <si>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</si>
  <si>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ZHA011</t>
  </si>
  <si>
    <t xml:space="preserve">m²</t>
  </si>
  <si>
    <t xml:space="preserve">Sistema "ISOVER" de aislamiento térmico por el exterior en techo plano no transitable.</t>
  </si>
  <si>
    <r>
      <rPr>
        <sz val="8.25"/>
        <color rgb="FF000000"/>
        <rFont val="Arial"/>
        <family val="2"/>
      </rPr>
      <t xml:space="preserve">Rehabilitación energética de techo plano no transitable, </t>
    </r>
    <r>
      <rPr>
        <b/>
        <sz val="8.25"/>
        <color rgb="FF000000"/>
        <rFont val="Arial"/>
        <family val="2"/>
      </rPr>
      <t xml:space="preserve">mediante la incorporación de aislamiento termoacústico por el exterior del techo, formado por panel rígido de lana de roca hidrofugada, Ixxo "ISOVER", revestido por una de sus caras con asfalto oxidado y film de polipropileno termofusible, de 40 mm de espesor, fijado mecánicamente al soporte; capa de protección e impermeabilización monocapa adherida, mediante membrana preelaborada de betún modificado con plastómero APP, masa nominal 3 kg/m², con armadura de fieltro de poliéster reforzado y estabilizado de 150 g/m², con autoprotección mineral</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</si>
  <si>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</si>
  <si>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</si>
  <si>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</si>
  <si>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</si>
  <si>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</si>
  <si>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</si>
  <si>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</si>
  <si>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mt16lri030m</t>
  </si>
  <si>
    <t xml:space="preserve">m²</t>
  </si>
  <si>
    <t xml:space="preserve">Panel rígido de lana de roca hidrofugada, Ixxo "ISOVER", revestido por una de sus caras con asfalto oxidado y film de polipropileno termofusible, de 40 mm de espesor, resistencia térmica 1 m²K/W, conductividad térmica 0,039 W/(mK).</t>
  </si>
  <si>
    <t xml:space="preserve">mt16aaa020ag</t>
  </si>
  <si>
    <t xml:space="preserve">Ud</t>
  </si>
  <si>
    <t xml:space="preserve">Fijación mecánica para paneles aislantes de lana mineral, colocados directamente sobre la superficie soporte.</t>
  </si>
  <si>
    <t xml:space="preserve">mt14lga040ea</t>
  </si>
  <si>
    <t xml:space="preserve">m²</t>
  </si>
  <si>
    <t xml:space="preserve">Membrana preelaborada de betún modificado con plastómero APP, de 3,5 mm de espesor, masa nominal 5 kg/m², con armadura de fieltro de poliéster reforzado y estabilizado de 150 g/m², con autoprotección mineral de color rojo.</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</si>
  <si>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</si>
  <si>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</si>
  <si>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</si>
  <si>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</si>
  <si>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</si>
  <si>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</si>
  <si>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</si>
  <si>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</si>
  <si>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</si>
  <si>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</si>
  <si>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</si>
  <si>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</si>
  <si>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</si>
  <si>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</si>
  <si>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</si>
  <si>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</si>
  <si>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</si>
  <si>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</si>
  <si>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$ 57,19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</si>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</sst>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6.1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1.050000</v>
      </c>
      <c r="G10" s="11">
        <v>484.740000</v>
      </c>
      <c r="H10" s="11">
        <f ca="1">ROUND(INDIRECT(ADDRESS(ROW()+(0), COLUMN()+(-2), 1))*INDIRECT(ADDRESS(ROW()+(0), COLUMN()+(-1), 1)), 2)</f>
        <v>508.980000</v>
      </c>
    </row>
    <row r="11" spans="1:8" ht="24.00" thickBot="1" customHeight="1">
      <c r="A11" s="1" t="s">
        <v>15</v>
      </c>
      <c r="B11" s="1"/>
      <c r="C11" s="9" t="s">
        <v>16</v>
      </c>
      <c r="D11" s="9"/>
      <c r="E11" s="1" t="s">
        <v>17</v>
      </c>
      <c r="F11" s="10">
        <v>5.000000</v>
      </c>
      <c r="G11" s="11">
        <v>6.880000</v>
      </c>
      <c r="H11" s="11">
        <f ca="1">ROUND(INDIRECT(ADDRESS(ROW()+(0), COLUMN()+(-2), 1))*INDIRECT(ADDRESS(ROW()+(0), COLUMN()+(-1), 1)), 2)</f>
        <v>34.400000</v>
      </c>
    </row>
    <row r="12" spans="1:8" ht="45.00" thickBot="1" customHeight="1">
      <c r="A12" s="1" t="s">
        <v>18</v>
      </c>
      <c r="B12" s="1"/>
      <c r="C12" s="9" t="s">
        <v>19</v>
      </c>
      <c r="D12" s="9"/>
      <c r="E12" s="1" t="s">
        <v>20</v>
      </c>
      <c r="F12" s="12">
        <v>1.100000</v>
      </c>
      <c r="G12" s="13">
        <v>220.430000</v>
      </c>
      <c r="H12" s="13">
        <f ca="1">ROUND(INDIRECT(ADDRESS(ROW()+(0), COLUMN()+(-2), 1))*INDIRECT(ADDRESS(ROW()+(0), COLUMN()+(-1), 1)), 2)</f>
        <v>242.470000</v>
      </c>
    </row>
    <row r="13" spans="1:8" ht="13.50" thickBot="1" customHeight="1">
      <c r="A13" s="14"/>
      <c r="B13" s="14"/>
      <c r="C13" s="14"/>
      <c r="D13" s="14"/>
      <c r="E13" s="14"/>
      <c r="F13" s="8" t="s">
        <v>21</v>
      </c>
      <c r="G13" s="8"/>
      <c r="H13" s="16">
        <f ca="1">ROUND(SUM(INDIRECT(ADDRESS(ROW()+(-1), COLUMN()+(0), 1)),INDIRECT(ADDRESS(ROW()+(-2), COLUMN()+(0), 1)),INDIRECT(ADDRESS(ROW()+(-3), COLUMN()+(0), 1))), 2)</f>
        <v>785.850000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0.118000</v>
      </c>
      <c r="G15" s="11">
        <v>212.170000</v>
      </c>
      <c r="H15" s="11">
        <f ca="1">ROUND(INDIRECT(ADDRESS(ROW()+(0), COLUMN()+(-2), 1))*INDIRECT(ADDRESS(ROW()+(0), COLUMN()+(-1), 1)), 2)</f>
        <v>25.040000</v>
      </c>
    </row>
    <row r="16" spans="1:8" ht="13.50" thickBot="1" customHeight="1">
      <c r="A16" s="1" t="s">
        <v>26</v>
      </c>
      <c r="B16" s="1"/>
      <c r="C16" s="9" t="s">
        <v>27</v>
      </c>
      <c r="D16" s="9"/>
      <c r="E16" s="1" t="s">
        <v>28</v>
      </c>
      <c r="F16" s="10">
        <v>0.118000</v>
      </c>
      <c r="G16" s="11">
        <v>151.320000</v>
      </c>
      <c r="H16" s="11">
        <f ca="1">ROUND(INDIRECT(ADDRESS(ROW()+(0), COLUMN()+(-2), 1))*INDIRECT(ADDRESS(ROW()+(0), COLUMN()+(-1), 1)), 2)</f>
        <v>17.860000</v>
      </c>
    </row>
    <row r="17" spans="1:8" ht="13.50" thickBot="1" customHeight="1">
      <c r="A17" s="1" t="s">
        <v>29</v>
      </c>
      <c r="B17" s="1"/>
      <c r="C17" s="9" t="s">
        <v>30</v>
      </c>
      <c r="D17" s="9"/>
      <c r="E17" s="1" t="s">
        <v>31</v>
      </c>
      <c r="F17" s="10">
        <v>0.095000</v>
      </c>
      <c r="G17" s="11">
        <v>205.270000</v>
      </c>
      <c r="H17" s="11">
        <f ca="1">ROUND(INDIRECT(ADDRESS(ROW()+(0), COLUMN()+(-2), 1))*INDIRECT(ADDRESS(ROW()+(0), COLUMN()+(-1), 1)), 2)</f>
        <v>19.500000</v>
      </c>
    </row>
    <row r="18" spans="1:8" ht="24.00" thickBot="1" customHeight="1">
      <c r="A18" s="1" t="s">
        <v>32</v>
      </c>
      <c r="B18" s="1"/>
      <c r="C18" s="9" t="s">
        <v>33</v>
      </c>
      <c r="D18" s="9"/>
      <c r="E18" s="1" t="s">
        <v>34</v>
      </c>
      <c r="F18" s="12">
        <v>0.095000</v>
      </c>
      <c r="G18" s="13">
        <v>151.320000</v>
      </c>
      <c r="H18" s="13">
        <f ca="1">ROUND(INDIRECT(ADDRESS(ROW()+(0), COLUMN()+(-2), 1))*INDIRECT(ADDRESS(ROW()+(0), COLUMN()+(-1), 1)), 2)</f>
        <v>14.380000</v>
      </c>
    </row>
    <row r="19" spans="1:8" ht="13.50" thickBot="1" customHeight="1">
      <c r="A19" s="14"/>
      <c r="B19" s="14"/>
      <c r="C19" s="14"/>
      <c r="D19" s="14"/>
      <c r="E19" s="14"/>
      <c r="F19" s="8" t="s">
        <v>35</v>
      </c>
      <c r="G19" s="8"/>
      <c r="H19" s="16">
        <f ca="1">ROUND(SUM(INDIRECT(ADDRESS(ROW()+(-1), COLUMN()+(0), 1)),INDIRECT(ADDRESS(ROW()+(-2), COLUMN()+(0), 1)),INDIRECT(ADDRESS(ROW()+(-3), COLUMN()+(0), 1)),INDIRECT(ADDRESS(ROW()+(-4), COLUMN()+(0), 1))), 2)</f>
        <v>76.780000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1)),INDIRECT(ADDRESS(ROW()+(-8), COLUMN()+(1), 1))), 2)</f>
        <v>862.630000</v>
      </c>
      <c r="H21" s="13">
        <f ca="1">ROUND(INDIRECT(ADDRESS(ROW()+(0), COLUMN()+(-2), 1))*INDIRECT(ADDRESS(ROW()+(0), COLUMN()+(-1), 1))/100, 2)</f>
        <v>17.250000</v>
      </c>
    </row>
    <row r="22" spans="1:8" ht="13.50" thickBot="1" customHeight="1">
      <c r="A22" s="20" t="s">
        <v>39</v>
      </c>
      <c r="B22" s="20"/>
      <c r="C22" s="21"/>
      <c r="D22" s="21"/>
      <c r="E22" s="22"/>
      <c r="F22" s="23" t="s">
        <v>40</v>
      </c>
      <c r="G22" s="24"/>
      <c r="H22" s="25">
        <f ca="1">ROUND(SUM(INDIRECT(ADDRESS(ROW()+(-1), COLUMN()+(0), 1)),INDIRECT(ADDRESS(ROW()+(-3), COLUMN()+(0), 1)),INDIRECT(ADDRESS(ROW()+(-9), COLUMN()+(0), 1))), 2)</f>
        <v>879.880000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