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<sst xmlns="http://schemas.openxmlformats.org/spreadsheetml/2006/main" count="37" uniqueCount="37">
  <si>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</si>
  <si>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ZFE020</t>
  </si>
  <si>
    <t xml:space="preserve">m²</t>
  </si>
  <si>
    <t xml:space="preserve">Sistema "ISOVER" de aislamiento termoacústico por insuflación, desde el exterior, de nódulos de lana mineral en cámaras.</t>
  </si>
  <si>
    <r>
      <rPr>
        <sz val="8.25"/>
        <color rgb="FF000000"/>
        <rFont val="Arial"/>
        <family val="2"/>
      </rPr>
      <t xml:space="preserve">Rehabilitación energética de fachada por insuflación, desde el exterior, de aislamiento termoacústico de </t>
    </r>
    <r>
      <rPr>
        <b/>
        <sz val="8.25"/>
        <color rgb="FF000000"/>
        <rFont val="Arial"/>
        <family val="2"/>
      </rPr>
      <t xml:space="preserve">nódulos de lana de vidrio Insuver "ISOVER"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densidad 50 kg/m³ y conductividad térmica 0,037 W/(mK)</t>
    </r>
    <r>
      <rPr>
        <sz val="8.25"/>
        <color rgb="FF000000"/>
        <rFont val="Arial"/>
        <family val="2"/>
      </rPr>
      <t xml:space="preserve">, en el interior de la cámara de aire del cerramiento,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mm de espesor medio; tapado de los taladros ejecutados en el paramento.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</si>
  <si>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</si>
  <si>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</si>
  <si>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</si>
  <si>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</si>
  <si>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</si>
  <si>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</si>
  <si>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</si>
  <si>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mt16lvi100a</t>
  </si>
  <si>
    <t xml:space="preserve">kg</t>
  </si>
  <si>
    <t xml:space="preserve">Nódulos de lana de vidrio Insuver "ISOVER", no aptos como soporte nutritivo para el desarrollo de hongos ni bacterias, densidad 50 kg/m³, conductividad térmica 0,037 W/(mK), Euroclase A1 de reacción al fuego y capacidad de absorción de agua a corto plazo &lt;=1 kg/m², para inyección o relleno de cámaras.</t>
  </si>
  <si>
    <t xml:space="preserve">mt09moe080a</t>
  </si>
  <si>
    <t xml:space="preserve">kg</t>
  </si>
  <si>
    <t xml:space="preserve">Mortero de cemento, color gris, compuesto de cemento, agregados seleccionados y aditivos, resistencia a compresión de 3 a 7,5 N/mm², absorción de agua por capilaridad menor de 0,2 kg/m² min½.</t>
  </si>
  <si>
    <t xml:space="preserve">Subtotal materiales:</t>
  </si>
  <si>
    <t xml:space="preserve">Equipo</t>
  </si>
  <si>
    <t xml:space="preserve">mq08mpa010</t>
  </si>
  <si>
    <t xml:space="preserve">h</t>
  </si>
  <si>
    <t xml:space="preserve">Equipo para insuflación de aislamiento en cámaras de aire.</t>
  </si>
  <si>
    <t xml:space="preserve">Subtotal equipo:</t>
  </si>
  <si>
    <t xml:space="preserve">Mano de obra</t>
  </si>
  <si>
    <t xml:space="preserve">mo030</t>
  </si>
  <si>
    <t xml:space="preserve">h</t>
  </si>
  <si>
    <t xml:space="preserve">Oficial aplicador de productos aislantes.</t>
  </si>
  <si>
    <t xml:space="preserve">mo068</t>
  </si>
  <si>
    <t xml:space="preserve">h</t>
  </si>
  <si>
    <t xml:space="preserve">Medio oficial aplicador de productos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</si>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</sst>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6.46" customWidth="1"/>
    <col min="5" max="5" width="54.74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4.025000</v>
      </c>
      <c r="G10" s="11">
        <v>96.260000</v>
      </c>
      <c r="H10" s="11">
        <f ca="1">ROUND(INDIRECT(ADDRESS(ROW()+(0), COLUMN()+(-2), 1))*INDIRECT(ADDRESS(ROW()+(0), COLUMN()+(-1), 1)), 2)</f>
        <v>387.450000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0.600000</v>
      </c>
      <c r="G11" s="13">
        <v>1.760000</v>
      </c>
      <c r="H11" s="13">
        <f ca="1">ROUND(INDIRECT(ADDRESS(ROW()+(0), COLUMN()+(-2), 1))*INDIRECT(ADDRESS(ROW()+(0), COLUMN()+(-1), 1)), 2)</f>
        <v>1.060000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388.510000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0.108000</v>
      </c>
      <c r="G14" s="13">
        <v>180.900000</v>
      </c>
      <c r="H14" s="13">
        <f ca="1">ROUND(INDIRECT(ADDRESS(ROW()+(0), COLUMN()+(-2), 1))*INDIRECT(ADDRESS(ROW()+(0), COLUMN()+(-1), 1)), 2)</f>
        <v>19.540000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2)</f>
        <v>19.540000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0.191000</v>
      </c>
      <c r="G17" s="11">
        <v>205.270000</v>
      </c>
      <c r="H17" s="11">
        <f ca="1">ROUND(INDIRECT(ADDRESS(ROW()+(0), COLUMN()+(-2), 1))*INDIRECT(ADDRESS(ROW()+(0), COLUMN()+(-1), 1)), 2)</f>
        <v>39.210000</v>
      </c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0.191000</v>
      </c>
      <c r="G18" s="13">
        <v>151.320000</v>
      </c>
      <c r="H18" s="13">
        <f ca="1">ROUND(INDIRECT(ADDRESS(ROW()+(0), COLUMN()+(-2), 1))*INDIRECT(ADDRESS(ROW()+(0), COLUMN()+(-1), 1)), 2)</f>
        <v>28.900000</v>
      </c>
    </row>
    <row r="19" spans="1:8" ht="13.50" thickBot="1" customHeight="1">
      <c r="A19" s="14"/>
      <c r="B19" s="14"/>
      <c r="C19" s="14"/>
      <c r="D19" s="14"/>
      <c r="E19" s="14"/>
      <c r="F19" s="8" t="s">
        <v>31</v>
      </c>
      <c r="G19" s="8"/>
      <c r="H19" s="16">
        <f ca="1">ROUND(SUM(INDIRECT(ADDRESS(ROW()+(-1), COLUMN()+(0), 1)),INDIRECT(ADDRESS(ROW()+(-2), COLUMN()+(0), 1))), 2)</f>
        <v>68.110000</v>
      </c>
    </row>
    <row r="20" spans="1:8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4"/>
      <c r="H20" s="14"/>
    </row>
    <row r="21" spans="1:8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3">
        <f ca="1">ROUND(SUM(INDIRECT(ADDRESS(ROW()+(-2), COLUMN()+(1), 1)),INDIRECT(ADDRESS(ROW()+(-6), COLUMN()+(1), 1)),INDIRECT(ADDRESS(ROW()+(-9), COLUMN()+(1), 1))), 2)</f>
        <v>476.160000</v>
      </c>
      <c r="H21" s="13">
        <f ca="1">ROUND(INDIRECT(ADDRESS(ROW()+(0), COLUMN()+(-2), 1))*INDIRECT(ADDRESS(ROW()+(0), COLUMN()+(-1), 1))/100, 2)</f>
        <v>9.520000</v>
      </c>
    </row>
    <row r="22" spans="1:8" ht="13.50" thickBot="1" customHeight="1">
      <c r="A22" s="20" t="s">
        <v>35</v>
      </c>
      <c r="B22" s="20"/>
      <c r="C22" s="21"/>
      <c r="D22" s="21"/>
      <c r="E22" s="22"/>
      <c r="F22" s="23" t="s">
        <v>36</v>
      </c>
      <c r="G22" s="24"/>
      <c r="H22" s="25">
        <f ca="1">ROUND(SUM(INDIRECT(ADDRESS(ROW()+(-1), COLUMN()+(0), 1)),INDIRECT(ADDRESS(ROW()+(-3), COLUMN()+(0), 1)),INDIRECT(ADDRESS(ROW()+(-7), COLUMN()+(0), 1)),INDIRECT(ADDRESS(ROW()+(-10), COLUMN()+(0), 1))), 2)</f>
        <v>485.680000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