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<sst xmlns="http://schemas.openxmlformats.org/spreadsheetml/2006/main" count="64" uniqueCount="64">
  <si>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</si>
  <si>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UIV010</t>
  </si>
  <si>
    <t xml:space="preserve">Ud</t>
  </si>
  <si>
    <t xml:space="preserve">Farola para alumbrado viario.</t>
  </si>
  <si>
    <r>
      <rPr>
        <sz val="8.25"/>
        <color rgb="FF000000"/>
        <rFont val="Arial"/>
        <family val="2"/>
      </rPr>
      <t xml:space="preserve">Farola para alumbrado viario compuesta de columna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 de altura, y luminaria decorativa con difusor de plástico y </t>
    </r>
    <r>
      <rPr>
        <b/>
        <sz val="8.25"/>
        <color rgb="FF000000"/>
        <rFont val="Arial"/>
        <family val="2"/>
      </rPr>
      <t xml:space="preserve">lámpara de vapor de sodio a alta presión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150</t>
    </r>
    <r>
      <rPr>
        <sz val="8.25"/>
        <color rgb="FF000000"/>
        <rFont val="Arial"/>
        <family val="2"/>
      </rPr>
      <t xml:space="preserve"> vatios.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</si>
  <si>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</si>
  <si>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</si>
  <si>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</si>
  <si>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</si>
  <si>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</si>
  <si>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</si>
  <si>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</si>
  <si>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mt34www030a</t>
  </si>
  <si>
    <t xml:space="preserve">Ud</t>
  </si>
  <si>
    <t xml:space="preserve">Fundación con hormigón H-20, clase de exposición ambiental A1, tamaño máximo del agregado 19,0 mm, consistencia plástica para anclaje de columna de 3 a 6 m de altura, incluso placa y pernos de anclaje.</t>
  </si>
  <si>
    <t xml:space="preserve">mt34www020</t>
  </si>
  <si>
    <t xml:space="preserve">Ud</t>
  </si>
  <si>
    <t xml:space="preserve">Cámara de inspección de paso y ramal a 45° de 40x40x60 cm, provista de marco y tapa de hierro fundido.</t>
  </si>
  <si>
    <t xml:space="preserve">mt34www040</t>
  </si>
  <si>
    <t xml:space="preserve">Ud</t>
  </si>
  <si>
    <t xml:space="preserve">Caja de conexión y protección, con fusibles.</t>
  </si>
  <si>
    <t xml:space="preserve">mt34www050</t>
  </si>
  <si>
    <t xml:space="preserve">m</t>
  </si>
  <si>
    <t xml:space="preserve">Conductor aislado de cobre para 0,6/1 kV de 2x2,5 mm².</t>
  </si>
  <si>
    <t xml:space="preserve">mt35ttc010b</t>
  </si>
  <si>
    <t xml:space="preserve">m</t>
  </si>
  <si>
    <t xml:space="preserve">Conductor de cobre desnudo, de 35 mm².</t>
  </si>
  <si>
    <t xml:space="preserve">mt35tte010a</t>
  </si>
  <si>
    <t xml:space="preserve">Ud</t>
  </si>
  <si>
    <t xml:space="preserve">Electrodo para red de toma de tierra cobreado con 300 µm, fabricado en acero, de 14 mm de diámetro y 1,5 m de longitud.</t>
  </si>
  <si>
    <t xml:space="preserve">mt34xes010c</t>
  </si>
  <si>
    <t xml:space="preserve">Ud</t>
  </si>
  <si>
    <t xml:space="preserve">Columna recta de acero galvanizado, pintada, altura 5 m.</t>
  </si>
  <si>
    <t xml:space="preserve">mt34est020b</t>
  </si>
  <si>
    <t xml:space="preserve">Ud</t>
  </si>
  <si>
    <t xml:space="preserve">Luminaria decorativa con difusor de plástico, con lámpara de vapor de sodio a alta presión, VSAP 150 W, forma troncopiramidal y acoplada al soporte.</t>
  </si>
  <si>
    <t xml:space="preserve">mt34www010</t>
  </si>
  <si>
    <t xml:space="preserve">Ud</t>
  </si>
  <si>
    <t xml:space="preserve">Material auxiliar para iluminación exterior.</t>
  </si>
  <si>
    <t xml:space="preserve">Subtotal materiales:</t>
  </si>
  <si>
    <t xml:space="preserve">Equipo</t>
  </si>
  <si>
    <t xml:space="preserve">mq04cag010c</t>
  </si>
  <si>
    <t xml:space="preserve">h</t>
  </si>
  <si>
    <t xml:space="preserve">Camión con grúa de hasta 12 t.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</si>
  <si>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</si>
  <si>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</si>
  <si>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</si>
  <si>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</si>
  <si>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</si>
  <si>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</si>
  <si>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</si>
  <si>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</si>
  <si>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</si>
  <si>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</si>
  <si>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</si>
  <si>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</si>
  <si>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</si>
  <si>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</si>
  <si>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</si>
  <si>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</si>
  <si>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</si>
  <si>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</si>
  <si>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$ 8.189,89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</si>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</sst>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51.51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2365.910000</v>
      </c>
      <c r="H10" s="11">
        <f ca="1">ROUND(INDIRECT(ADDRESS(ROW()+(0), COLUMN()+(-2), 1))*INDIRECT(ADDRESS(ROW()+(0), COLUMN()+(-1), 1)), 2)</f>
        <v>2365.910000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1.000000</v>
      </c>
      <c r="G11" s="11">
        <v>2093.910000</v>
      </c>
      <c r="H11" s="11">
        <f ca="1">ROUND(INDIRECT(ADDRESS(ROW()+(0), COLUMN()+(-2), 1))*INDIRECT(ADDRESS(ROW()+(0), COLUMN()+(-1), 1)), 2)</f>
        <v>2093.910000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1.000000</v>
      </c>
      <c r="G12" s="11">
        <v>170.290000</v>
      </c>
      <c r="H12" s="11">
        <f ca="1">ROUND(INDIRECT(ADDRESS(ROW()+(0), COLUMN()+(-2), 1))*INDIRECT(ADDRESS(ROW()+(0), COLUMN()+(-1), 1)), 2)</f>
        <v>170.290000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7.000000</v>
      </c>
      <c r="G13" s="11">
        <v>11.900000</v>
      </c>
      <c r="H13" s="11">
        <f ca="1">ROUND(INDIRECT(ADDRESS(ROW()+(0), COLUMN()+(-2), 1))*INDIRECT(ADDRESS(ROW()+(0), COLUMN()+(-1), 1)), 2)</f>
        <v>83.300000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2.000000</v>
      </c>
      <c r="G14" s="11">
        <v>79.620000</v>
      </c>
      <c r="H14" s="11">
        <f ca="1">ROUND(INDIRECT(ADDRESS(ROW()+(0), COLUMN()+(-2), 1))*INDIRECT(ADDRESS(ROW()+(0), COLUMN()+(-1), 1)), 2)</f>
        <v>159.240000</v>
      </c>
    </row>
    <row r="15" spans="1:8" ht="34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1.000000</v>
      </c>
      <c r="G15" s="11">
        <v>453.350000</v>
      </c>
      <c r="H15" s="11">
        <f ca="1">ROUND(INDIRECT(ADDRESS(ROW()+(0), COLUMN()+(-2), 1))*INDIRECT(ADDRESS(ROW()+(0), COLUMN()+(-1), 1)), 2)</f>
        <v>453.350000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1.000000</v>
      </c>
      <c r="G16" s="11">
        <v>5095.920000</v>
      </c>
      <c r="H16" s="11">
        <f ca="1">ROUND(INDIRECT(ADDRESS(ROW()+(0), COLUMN()+(-2), 1))*INDIRECT(ADDRESS(ROW()+(0), COLUMN()+(-1), 1)), 2)</f>
        <v>5095.920000</v>
      </c>
    </row>
    <row r="17" spans="1:8" ht="34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1.000000</v>
      </c>
      <c r="G17" s="11">
        <v>2989.270000</v>
      </c>
      <c r="H17" s="11">
        <f ca="1">ROUND(INDIRECT(ADDRESS(ROW()+(0), COLUMN()+(-2), 1))*INDIRECT(ADDRESS(ROW()+(0), COLUMN()+(-1), 1)), 2)</f>
        <v>2989.270000</v>
      </c>
    </row>
    <row r="18" spans="1:8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2">
        <v>1.000000</v>
      </c>
      <c r="G18" s="13">
        <v>22.950000</v>
      </c>
      <c r="H18" s="13">
        <f ca="1">ROUND(INDIRECT(ADDRESS(ROW()+(0), COLUMN()+(-2), 1))*INDIRECT(ADDRESS(ROW()+(0), COLUMN()+(-1), 1)), 2)</f>
        <v>22.950000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13434.140000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2">
        <v>1.172000</v>
      </c>
      <c r="G21" s="13">
        <v>726.440000</v>
      </c>
      <c r="H21" s="13">
        <f ca="1">ROUND(INDIRECT(ADDRESS(ROW()+(0), COLUMN()+(-2), 1))*INDIRECT(ADDRESS(ROW()+(0), COLUMN()+(-1), 1)), 2)</f>
        <v>851.390000</v>
      </c>
    </row>
    <row r="22" spans="1:8" ht="13.50" thickBot="1" customHeight="1">
      <c r="A22" s="14"/>
      <c r="B22" s="14"/>
      <c r="C22" s="14"/>
      <c r="D22" s="14"/>
      <c r="E22" s="14"/>
      <c r="F22" s="8" t="s">
        <v>44</v>
      </c>
      <c r="G22" s="8"/>
      <c r="H22" s="16">
        <f ca="1">ROUND(SUM(INDIRECT(ADDRESS(ROW()+(-1), COLUMN()+(0), 1))), 2)</f>
        <v>851.390000</v>
      </c>
    </row>
    <row r="23" spans="1:8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4"/>
      <c r="H23" s="14"/>
    </row>
    <row r="24" spans="1:8" ht="13.50" thickBot="1" customHeight="1">
      <c r="A24" s="1" t="s">
        <v>46</v>
      </c>
      <c r="B24" s="1"/>
      <c r="C24" s="1"/>
      <c r="D24" s="9" t="s">
        <v>47</v>
      </c>
      <c r="E24" s="1" t="s">
        <v>48</v>
      </c>
      <c r="F24" s="10">
        <v>2.100000</v>
      </c>
      <c r="G24" s="11">
        <v>169.730000</v>
      </c>
      <c r="H24" s="11">
        <f ca="1">ROUND(INDIRECT(ADDRESS(ROW()+(0), COLUMN()+(-2), 1))*INDIRECT(ADDRESS(ROW()+(0), COLUMN()+(-1), 1)), 2)</f>
        <v>356.430000</v>
      </c>
    </row>
    <row r="25" spans="1:8" ht="13.50" thickBot="1" customHeight="1">
      <c r="A25" s="1" t="s">
        <v>49</v>
      </c>
      <c r="B25" s="1"/>
      <c r="C25" s="1"/>
      <c r="D25" s="9" t="s">
        <v>50</v>
      </c>
      <c r="E25" s="1" t="s">
        <v>51</v>
      </c>
      <c r="F25" s="10">
        <v>2.100000</v>
      </c>
      <c r="G25" s="11">
        <v>124.970000</v>
      </c>
      <c r="H25" s="11">
        <f ca="1">ROUND(INDIRECT(ADDRESS(ROW()+(0), COLUMN()+(-2), 1))*INDIRECT(ADDRESS(ROW()+(0), COLUMN()+(-1), 1)), 2)</f>
        <v>262.440000</v>
      </c>
    </row>
    <row r="26" spans="1:8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0.817000</v>
      </c>
      <c r="G26" s="11">
        <v>175.430000</v>
      </c>
      <c r="H26" s="11">
        <f ca="1">ROUND(INDIRECT(ADDRESS(ROW()+(0), COLUMN()+(-2), 1))*INDIRECT(ADDRESS(ROW()+(0), COLUMN()+(-1), 1)), 2)</f>
        <v>143.330000</v>
      </c>
    </row>
    <row r="27" spans="1:8" ht="13.5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2">
        <v>0.817000</v>
      </c>
      <c r="G27" s="13">
        <v>124.740000</v>
      </c>
      <c r="H27" s="13">
        <f ca="1">ROUND(INDIRECT(ADDRESS(ROW()+(0), COLUMN()+(-2), 1))*INDIRECT(ADDRESS(ROW()+(0), COLUMN()+(-1), 1)), 2)</f>
        <v>101.910000</v>
      </c>
    </row>
    <row r="28" spans="1:8" ht="13.50" thickBot="1" customHeight="1">
      <c r="A28" s="14"/>
      <c r="B28" s="14"/>
      <c r="C28" s="14"/>
      <c r="D28" s="14"/>
      <c r="E28" s="14"/>
      <c r="F28" s="8" t="s">
        <v>58</v>
      </c>
      <c r="G28" s="8"/>
      <c r="H28" s="16">
        <f ca="1">ROUND(SUM(INDIRECT(ADDRESS(ROW()+(-1), COLUMN()+(0), 1)),INDIRECT(ADDRESS(ROW()+(-2), COLUMN()+(0), 1)),INDIRECT(ADDRESS(ROW()+(-3), COLUMN()+(0), 1)),INDIRECT(ADDRESS(ROW()+(-4), COLUMN()+(0), 1))), 2)</f>
        <v>864.110000</v>
      </c>
    </row>
    <row r="29" spans="1:8" ht="13.50" thickBot="1" customHeight="1">
      <c r="A29" s="14">
        <v>4.000000</v>
      </c>
      <c r="B29" s="14"/>
      <c r="C29" s="14"/>
      <c r="D29" s="14"/>
      <c r="E29" s="17" t="s">
        <v>59</v>
      </c>
      <c r="F29" s="17"/>
      <c r="G29" s="14"/>
      <c r="H29" s="14"/>
    </row>
    <row r="30" spans="1:8" ht="13.50" thickBot="1" customHeight="1">
      <c r="A30" s="18"/>
      <c r="B30" s="18"/>
      <c r="C30" s="18"/>
      <c r="D30" s="19" t="s">
        <v>60</v>
      </c>
      <c r="E30" s="18" t="s">
        <v>61</v>
      </c>
      <c r="F30" s="12">
        <v>2.000000</v>
      </c>
      <c r="G30" s="13">
        <f ca="1">ROUND(SUM(INDIRECT(ADDRESS(ROW()+(-2), COLUMN()+(1), 1)),INDIRECT(ADDRESS(ROW()+(-8), COLUMN()+(1), 1)),INDIRECT(ADDRESS(ROW()+(-11), COLUMN()+(1), 1))), 2)</f>
        <v>15149.640000</v>
      </c>
      <c r="H30" s="13">
        <f ca="1">ROUND(INDIRECT(ADDRESS(ROW()+(0), COLUMN()+(-2), 1))*INDIRECT(ADDRESS(ROW()+(0), COLUMN()+(-1), 1))/100, 2)</f>
        <v>302.990000</v>
      </c>
    </row>
    <row r="31" spans="1:8" ht="13.50" thickBot="1" customHeight="1">
      <c r="A31" s="20" t="s">
        <v>62</v>
      </c>
      <c r="B31" s="20"/>
      <c r="C31" s="20"/>
      <c r="D31" s="21"/>
      <c r="E31" s="22"/>
      <c r="F31" s="23" t="s">
        <v>63</v>
      </c>
      <c r="G31" s="24"/>
      <c r="H31" s="25">
        <f ca="1">ROUND(SUM(INDIRECT(ADDRESS(ROW()+(-1), COLUMN()+(0), 1)),INDIRECT(ADDRESS(ROW()+(-3), COLUMN()+(0), 1)),INDIRECT(ADDRESS(ROW()+(-9), COLUMN()+(0), 1)),INDIRECT(ADDRESS(ROW()+(-12), COLUMN()+(0), 1))), 2)</f>
        <v>15452.630000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620079" right="0.472441" top="0.472441" bottom="0.472441" header="0.0" footer="0.0"/>
  <pageSetup paperSize="9" orientation="portrait"/>
  <rowBreaks count="0" manualBreakCount="0">
    </rowBreaks>
</worksheet>
</file>