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<sst xmlns="http://schemas.openxmlformats.org/spreadsheetml/2006/main" count="79" uniqueCount="79">
  <si>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</si>
  <si>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UAP020</t>
  </si>
  <si>
    <t xml:space="preserve">Ud</t>
  </si>
  <si>
    <t xml:space="preserve">Boca de acceso con dispositivo de caída.</t>
  </si>
  <si>
    <r>
      <rPr>
        <sz val="8.25"/>
        <color rgb="FF000000"/>
        <rFont val="Arial"/>
        <family val="2"/>
      </rPr>
      <t xml:space="preserve">Boca de acceso con dispositivo de caía, de 1,00 m de diámetro interior y de 1,6 m de altura útil interior, de mampostería de ladrillo cerámico macizo de 1 pie de espesor asentado con mortero de cemento, confeccionado en obra, dosificación 1:6, revoque y bruñido por el interior con mortero de cemento, confeccionado en obra, con aditivo hidrófugo, dosificación 1:3 y elementos prefabricados de hormigón masivo, sobre solera de 25 cm de espesor de hormigón armado H-35, clase de exposición ambiental A2+Q2, tamaño máximo del agregado 19,0 mm, consistencia muy plástica ligeramente armada con malla soldada, con cierre de tapa circular con bloqueo y marco de fundición carga de rotura 400 kN, instalada en calzadas de calles, incluyendo las peatonales, o zonas de estacionamiento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</si>
  <si>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</si>
  <si>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</si>
  <si>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</si>
  <si>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</si>
  <si>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</si>
  <si>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</si>
  <si>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</si>
  <si>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mt10haf070jqc</t>
  </si>
  <si>
    <t xml:space="preserve">m³</t>
  </si>
  <si>
    <t xml:space="preserve">Hormigón H-35, clase de exposición ambiental A2+Q2, tamaño máximo del agregado 19 mm, consistencia muy plástica, elaborado, según CIRSOC 201 2005.</t>
  </si>
  <si>
    <t xml:space="preserve">mt07ame080iwc</t>
  </si>
  <si>
    <t xml:space="preserve">m²</t>
  </si>
  <si>
    <t xml:space="preserve">Malla soldada R 335 separación 150x250 mm, con alambres longitudinales de 8 mm de diámetro y alambres transversales de 5,0 mm de diámetro, acero AM 500 N, según IRAM-IAS U 500-06.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</si>
  <si>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</si>
  <si>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</si>
  <si>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</si>
  <si>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</si>
  <si>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</si>
  <si>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</si>
  <si>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</si>
  <si>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</si>
  <si>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</si>
  <si>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</si>
  <si>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</si>
  <si>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</si>
  <si>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</si>
  <si>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</si>
  <si>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</si>
  <si>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</si>
  <si>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</si>
  <si>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</si>
  <si>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mt36tie010ig</t>
  </si>
  <si>
    <t xml:space="preserve">m</t>
  </si>
  <si>
    <t xml:space="preserve">Caño de PVC, serie B, de 200 mm de diámetro y 3,9 mm de espesor, con extremo abocardado, con el precio incrementado el 30% en concepto de accesorios y piezas especiales.</t>
  </si>
  <si>
    <t xml:space="preserve">mt10hmf080Ff</t>
  </si>
  <si>
    <t xml:space="preserve">m³</t>
  </si>
  <si>
    <t xml:space="preserve">Hormigón masivo H-20, clase de exposición ambiental A1, tamaño máximo del agregado 19 mm, consistencia plástica, elaborado, según CIRSOC 201 2005.</t>
  </si>
  <si>
    <t xml:space="preserve">mt46phm010b</t>
  </si>
  <si>
    <t xml:space="preserve">Ud</t>
  </si>
  <si>
    <t xml:space="preserve">Anillo prefabricado de hormigón masivo, con unión rígida machihembrada con junta de goma, de 100 cm de diámetro interior y 50 cm de altura, resistencia a compresión mayor de 250 kg/cm², para formación de boca de acceso.</t>
  </si>
  <si>
    <t xml:space="preserve">mt46phm020b</t>
  </si>
  <si>
    <t xml:space="preserve">Ud</t>
  </si>
  <si>
    <t xml:space="preserve">Cono asimétrico prefabricado de hormigón masivo, con unión rígida machihembrada con junta de goma, de 100 a 60 cm de diámetro interior y 60 cm de altura, resistencia a compresión mayor de 250 kg/cm², para formación de boca de acceso.</t>
  </si>
  <si>
    <t xml:space="preserve">mt46thb110b</t>
  </si>
  <si>
    <t xml:space="preserve">kg</t>
  </si>
  <si>
    <t xml:space="preserve">Lubricante para unión con junta elástica, en pozos de registro prefabricados.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</si>
  <si>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</si>
  <si>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</si>
  <si>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boca de acceso, carga de rotura 400 kN. Tapa revestida con pintura bituminosa y marco provisto de junta de insonorización de polietileno y dispositivo antirrobo.</t>
  </si>
  <si>
    <t xml:space="preserve">mt46phm050</t>
  </si>
  <si>
    <t xml:space="preserve">Ud</t>
  </si>
  <si>
    <t xml:space="preserve">Escalón de polipropileno conformado en U, para boca de acceso, de 330x160 mm, sección transversal de D=25 mm.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</si>
  <si>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</si>
  <si>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</si>
  <si>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</si>
  <si>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</si>
  <si>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</si>
  <si>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</si>
  <si>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</si>
  <si>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</si>
  <si>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</si>
  <si>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</si>
  <si>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</si>
  <si>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</si>
  <si>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</si>
  <si>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</si>
  <si>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</si>
  <si>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</si>
  <si>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</si>
  <si>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</si>
  <si>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</si>
  <si>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</si>
  <si>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$ 21.298,04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</si>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</sst>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6.47" customWidth="1"/>
    <col min="5" max="5" width="12.24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0.675</v>
      </c>
      <c r="F10" s="12">
        <v>3475.43</v>
      </c>
      <c r="G10" s="12">
        <f ca="1">ROUND(INDIRECT(ADDRESS(ROW()+(0), COLUMN()+(-2), 1))*INDIRECT(ADDRESS(ROW()+(0), COLUMN()+(-1), 1)), 2)</f>
        <v>2345.92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2.25</v>
      </c>
      <c r="F11" s="12">
        <v>160.61</v>
      </c>
      <c r="G11" s="12">
        <f ca="1">ROUND(INDIRECT(ADDRESS(ROW()+(0), COLUMN()+(-2), 1))*INDIRECT(ADDRESS(ROW()+(0), COLUMN()+(-1), 1)), 2)</f>
        <v>361.37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0.466</v>
      </c>
      <c r="F12" s="12">
        <v>3421.91</v>
      </c>
      <c r="G12" s="12">
        <f ca="1">ROUND(INDIRECT(ADDRESS(ROW()+(0), COLUMN()+(-2), 1))*INDIRECT(ADDRESS(ROW()+(0), COLUMN()+(-1), 1)), 2)</f>
        <v>1594.61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220</v>
      </c>
      <c r="F13" s="12">
        <v>7.97</v>
      </c>
      <c r="G13" s="12">
        <f ca="1">ROUND(INDIRECT(ADDRESS(ROW()+(0), COLUMN()+(-2), 1))*INDIRECT(ADDRESS(ROW()+(0), COLUMN()+(-1), 1)), 2)</f>
        <v>1753.4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0.048</v>
      </c>
      <c r="F14" s="12">
        <v>25.22</v>
      </c>
      <c r="G14" s="12">
        <f ca="1">ROUND(INDIRECT(ADDRESS(ROW()+(0), COLUMN()+(-2), 1))*INDIRECT(ADDRESS(ROW()+(0), COLUMN()+(-1), 1)), 2)</f>
        <v>1.21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0.38</v>
      </c>
      <c r="F15" s="12">
        <v>283.7</v>
      </c>
      <c r="G15" s="12">
        <f ca="1">ROUND(INDIRECT(ADDRESS(ROW()+(0), COLUMN()+(-2), 1))*INDIRECT(ADDRESS(ROW()+(0), COLUMN()+(-1), 1)), 2)</f>
        <v>107.81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72.274</v>
      </c>
      <c r="F16" s="12">
        <v>4.84</v>
      </c>
      <c r="G16" s="12">
        <f ca="1">ROUND(INDIRECT(ADDRESS(ROW()+(0), COLUMN()+(-2), 1))*INDIRECT(ADDRESS(ROW()+(0), COLUMN()+(-1), 1)), 2)</f>
        <v>349.81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0.565</v>
      </c>
      <c r="F17" s="12">
        <v>20.18</v>
      </c>
      <c r="G17" s="12">
        <f ca="1">ROUND(INDIRECT(ADDRESS(ROW()+(0), COLUMN()+(-2), 1))*INDIRECT(ADDRESS(ROW()+(0), COLUMN()+(-1), 1)), 2)</f>
        <v>11.4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1.3</v>
      </c>
      <c r="F18" s="12">
        <v>245.66</v>
      </c>
      <c r="G18" s="12">
        <f ca="1">ROUND(INDIRECT(ADDRESS(ROW()+(0), COLUMN()+(-2), 1))*INDIRECT(ADDRESS(ROW()+(0), COLUMN()+(-1), 1)), 2)</f>
        <v>319.36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0.151</v>
      </c>
      <c r="F19" s="12">
        <v>3199.4</v>
      </c>
      <c r="G19" s="12">
        <f ca="1">ROUND(INDIRECT(ADDRESS(ROW()+(0), COLUMN()+(-2), 1))*INDIRECT(ADDRESS(ROW()+(0), COLUMN()+(-1), 1)), 2)</f>
        <v>483.11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623.98</v>
      </c>
      <c r="G20" s="12">
        <f ca="1">ROUND(INDIRECT(ADDRESS(ROW()+(0), COLUMN()+(-2), 1))*INDIRECT(ADDRESS(ROW()+(0), COLUMN()+(-1), 1)), 2)</f>
        <v>623.98</v>
      </c>
    </row>
    <row r="21" spans="1:7" ht="45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881.35</v>
      </c>
      <c r="G21" s="12">
        <f ca="1">ROUND(INDIRECT(ADDRESS(ROW()+(0), COLUMN()+(-2), 1))*INDIRECT(ADDRESS(ROW()+(0), COLUMN()+(-1), 1)), 2)</f>
        <v>881.35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0.007</v>
      </c>
      <c r="F22" s="12">
        <v>44.34</v>
      </c>
      <c r="G22" s="12">
        <f ca="1">ROUND(INDIRECT(ADDRESS(ROW()+(0), COLUMN()+(-2), 1))*INDIRECT(ADDRESS(ROW()+(0), COLUMN()+(-1), 1)), 2)</f>
        <v>0.31</v>
      </c>
    </row>
    <row r="23" spans="1:7" ht="55.50" thickBot="1" customHeight="1">
      <c r="A23" s="1" t="s">
        <v>51</v>
      </c>
      <c r="B23" s="1"/>
      <c r="C23" s="10" t="s">
        <v>52</v>
      </c>
      <c r="D23" s="1" t="s">
        <v>53</v>
      </c>
      <c r="E23" s="11">
        <v>1</v>
      </c>
      <c r="F23" s="12">
        <v>1812.52</v>
      </c>
      <c r="G23" s="12">
        <f ca="1">ROUND(INDIRECT(ADDRESS(ROW()+(0), COLUMN()+(-2), 1))*INDIRECT(ADDRESS(ROW()+(0), COLUMN()+(-1), 1)), 2)</f>
        <v>1812.52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3">
        <v>4</v>
      </c>
      <c r="F24" s="14">
        <v>73.29</v>
      </c>
      <c r="G24" s="14">
        <f ca="1">ROUND(INDIRECT(ADDRESS(ROW()+(0), COLUMN()+(-2), 1))*INDIRECT(ADDRESS(ROW()+(0), COLUMN()+(-1), 1)), 2)</f>
        <v>293.16</v>
      </c>
    </row>
    <row r="25" spans="1:7" ht="13.50" thickBot="1" customHeight="1">
      <c r="A25" s="15"/>
      <c r="B25" s="15"/>
      <c r="C25" s="15"/>
      <c r="D25" s="15"/>
      <c r="E25" s="9" t="s">
        <v>57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10939.3</v>
      </c>
    </row>
    <row r="26" spans="1:7" ht="13.50" thickBot="1" customHeight="1">
      <c r="A26" s="15">
        <v>2</v>
      </c>
      <c r="B26" s="15"/>
      <c r="C26" s="15"/>
      <c r="D26" s="18" t="s">
        <v>58</v>
      </c>
      <c r="E26" s="18"/>
      <c r="F26" s="15"/>
      <c r="G26" s="15"/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0.232</v>
      </c>
      <c r="F27" s="12">
        <v>38954.6</v>
      </c>
      <c r="G27" s="12">
        <f ca="1">ROUND(INDIRECT(ADDRESS(ROW()+(0), COLUMN()+(-2), 1))*INDIRECT(ADDRESS(ROW()+(0), COLUMN()+(-1), 1)), 2)</f>
        <v>9037.48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0.194</v>
      </c>
      <c r="F28" s="14">
        <v>2426.58</v>
      </c>
      <c r="G28" s="14">
        <f ca="1">ROUND(INDIRECT(ADDRESS(ROW()+(0), COLUMN()+(-2), 1))*INDIRECT(ADDRESS(ROW()+(0), COLUMN()+(-1), 1)), 2)</f>
        <v>470.76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1))), 2)</f>
        <v>9508.24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7.669</v>
      </c>
      <c r="F31" s="12">
        <v>32526.9</v>
      </c>
      <c r="G31" s="12">
        <f ca="1">ROUND(INDIRECT(ADDRESS(ROW()+(0), COLUMN()+(-2), 1))*INDIRECT(ADDRESS(ROW()+(0), COLUMN()+(-1), 1)), 2)</f>
        <v>249449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3">
        <v>6.075</v>
      </c>
      <c r="F32" s="14">
        <v>24314.7</v>
      </c>
      <c r="G32" s="14">
        <f ca="1">ROUND(INDIRECT(ADDRESS(ROW()+(0), COLUMN()+(-2), 1))*INDIRECT(ADDRESS(ROW()+(0), COLUMN()+(-1), 1)), 2)</f>
        <v>147712</v>
      </c>
    </row>
    <row r="33" spans="1:7" ht="13.50" thickBot="1" customHeight="1">
      <c r="A33" s="15"/>
      <c r="B33" s="15"/>
      <c r="C33" s="15"/>
      <c r="D33" s="15"/>
      <c r="E33" s="9" t="s">
        <v>73</v>
      </c>
      <c r="F33" s="9"/>
      <c r="G33" s="17">
        <f ca="1">ROUND(SUM(INDIRECT(ADDRESS(ROW()+(-1), COLUMN()+(0), 1)),INDIRECT(ADDRESS(ROW()+(-2), COLUMN()+(0), 1))), 2)</f>
        <v>397161</v>
      </c>
    </row>
    <row r="34" spans="1:7" ht="13.50" thickBot="1" customHeight="1">
      <c r="A34" s="15">
        <v>4</v>
      </c>
      <c r="B34" s="15"/>
      <c r="C34" s="15"/>
      <c r="D34" s="18" t="s">
        <v>74</v>
      </c>
      <c r="E34" s="18"/>
      <c r="F34" s="15"/>
      <c r="G34" s="15"/>
    </row>
    <row r="35" spans="1:7" ht="13.50" thickBot="1" customHeight="1">
      <c r="A35" s="19"/>
      <c r="B35" s="19"/>
      <c r="C35" s="20" t="s">
        <v>75</v>
      </c>
      <c r="D35" s="19" t="s">
        <v>76</v>
      </c>
      <c r="E35" s="13">
        <v>2</v>
      </c>
      <c r="F35" s="14">
        <f ca="1">ROUND(SUM(INDIRECT(ADDRESS(ROW()+(-2), COLUMN()+(1), 1)),INDIRECT(ADDRESS(ROW()+(-6), COLUMN()+(1), 1)),INDIRECT(ADDRESS(ROW()+(-10), COLUMN()+(1), 1))), 2)</f>
        <v>417609</v>
      </c>
      <c r="G35" s="14">
        <f ca="1">ROUND(INDIRECT(ADDRESS(ROW()+(0), COLUMN()+(-2), 1))*INDIRECT(ADDRESS(ROW()+(0), COLUMN()+(-1), 1))/100, 2)</f>
        <v>8352.17</v>
      </c>
    </row>
    <row r="36" spans="1:7" ht="13.50" thickBot="1" customHeight="1">
      <c r="A36" s="21" t="s">
        <v>77</v>
      </c>
      <c r="B36" s="21"/>
      <c r="C36" s="22"/>
      <c r="D36" s="23"/>
      <c r="E36" s="24" t="s">
        <v>78</v>
      </c>
      <c r="F36" s="25"/>
      <c r="G36" s="26">
        <f ca="1">ROUND(SUM(INDIRECT(ADDRESS(ROW()+(-1), COLUMN()+(0), 1)),INDIRECT(ADDRESS(ROW()+(-3), COLUMN()+(0), 1)),INDIRECT(ADDRESS(ROW()+(-7), COLUMN()+(0), 1)),INDIRECT(ADDRESS(ROW()+(-11), COLUMN()+(0), 1))), 2)</f>
        <v>425961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B28"/>
    <mergeCell ref="A29:B29"/>
    <mergeCell ref="E29:F29"/>
    <mergeCell ref="A30:B30"/>
    <mergeCell ref="D30:E30"/>
    <mergeCell ref="A31:B31"/>
    <mergeCell ref="A32:B32"/>
    <mergeCell ref="A33:B33"/>
    <mergeCell ref="E33:F33"/>
    <mergeCell ref="A34:B34"/>
    <mergeCell ref="D34:E34"/>
    <mergeCell ref="A35:B35"/>
    <mergeCell ref="A36:D36"/>
    <mergeCell ref="E36:F36"/>
  </mergeCells>
  <pageMargins left="0.147638" right="0.147638" top="0.206693" bottom="0.206693" header="0.0" footer="0.0"/>
  <pageSetup paperSize="9" orientation="portrait"/>
  <rowBreaks count="0" manualBreakCount="0">
    </rowBreaks>
</worksheet>
</file>