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<sst xmlns="http://schemas.openxmlformats.org/spreadsheetml/2006/main" count="26" uniqueCount="26">
  <si>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</si>
  <si>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RTM020</t>
  </si>
  <si>
    <t xml:space="preserve">m²</t>
  </si>
  <si>
    <t xml:space="preserve">Cielorraso registrable de paneles de madera, sistema Fonotech Fonowood "BUTECH".</t>
  </si>
  <si>
    <r>
      <rPr>
        <sz val="7.80"/>
        <color rgb="FF000000"/>
        <rFont val="A"/>
        <family val="2"/>
      </rPr>
      <t xml:space="preserve">Cielorraso registrable suspendido situado a una altura </t>
    </r>
    <r>
      <rPr>
        <b/>
        <sz val="7.80"/>
        <color rgb="FF000000"/>
        <rFont val="A"/>
        <family val="2"/>
      </rPr>
      <t xml:space="preserve">menor de 4 m</t>
    </r>
    <r>
      <rPr>
        <sz val="7.80"/>
        <color rgb="FF000000"/>
        <rFont val="A"/>
        <family val="2"/>
      </rPr>
      <t xml:space="preserve">, de </t>
    </r>
    <r>
      <rPr>
        <b/>
        <sz val="7.80"/>
        <color rgb="FF000000"/>
        <rFont val="A"/>
        <family val="2"/>
      </rPr>
      <t xml:space="preserve">paneles perforados autoportantes, de MDF con una lámina de melamina con recubrimiento ignífugo en la cara vista, modelo Cree, color arce "BUTECH" "PORCELANOSA GRUPO", de 600x600 mm y 12 mm de espesor</t>
    </r>
    <r>
      <rPr>
        <sz val="7.80"/>
        <color rgb="FF000000"/>
        <rFont val="A"/>
        <family val="2"/>
      </rPr>
      <t xml:space="preserve">, suspendidos de la losa mediante perfilería metálica vista, de 24 mm de ancho, comprendiendo perfiles primarios, secundarios y angulares de remate, </t>
    </r>
    <r>
      <rPr>
        <b/>
        <sz val="7.80"/>
        <color rgb="FF000000"/>
        <rFont val="A"/>
        <family val="2"/>
      </rPr>
      <t xml:space="preserve">prelacados en color acero</t>
    </r>
    <r>
      <rPr>
        <sz val="7.80"/>
        <color rgb="FF000000"/>
        <rFont val="A"/>
        <family val="2"/>
      </rPr>
      <t xml:space="preserve">, fijados al techo mediante varillas y cuelgues.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</si>
  <si>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</si>
  <si>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</si>
  <si>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</si>
  <si>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</si>
  <si>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</si>
  <si>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análisis</t>
  </si>
  <si>
    <t xml:space="preserve">mt16pmb010aa</t>
  </si>
  <si>
    <t xml:space="preserve">m²</t>
  </si>
  <si>
    <t xml:space="preserve">Cielorraso formado por paneles perforados autoportantes, de MDF con una lámina de melamina con recubrimiento ignífugo en la cara vista, imitación madera, modelo Cree "BUTECH" "PORCELANOSA GRUPO", de 600x600 mm y 12 mm de espesor, con un velo de fibra de vidrio adherido a la cara interna del panel, como corrector acústico y filtro de partículas, resistencia térmica 0,06 m²K/W, conductividad térmica 0,2 W/(mK), densidad 2300 kg/m³, factor de resistencia a la difusión del vapor de agua 20 y Euroclase B-s2,d0 de reacción al fuego; incluso parte proporcional de sistema de perfilería metálica con acabado prelacado en color acero y varillas de sujeción.</t>
  </si>
  <si>
    <t xml:space="preserve">mo015</t>
  </si>
  <si>
    <t xml:space="preserve">h</t>
  </si>
  <si>
    <t xml:space="preserve">Oficial colocador de cielorrasos.</t>
  </si>
  <si>
    <t xml:space="preserve">mo082</t>
  </si>
  <si>
    <t xml:space="preserve">h</t>
  </si>
  <si>
    <t xml:space="preserve">Medio oficial colocador de cielorrasos.</t>
  </si>
  <si>
    <t xml:space="preserve">%</t>
  </si>
  <si>
    <t xml:space="preserve">Medios auxiliares</t>
  </si>
  <si>
    <t xml:space="preserve">%</t>
  </si>
  <si>
    <t xml:space="preserve">Costos indirectos</t>
  </si>
  <si>
    <t xml:space="preserve">Coste de mantenimiento decenal: $ 1.021,97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</si>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</sst>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43" customWidth="1"/>
    <col min="2" max="2" width="3.79" customWidth="1"/>
    <col min="3" max="3" width="5.83" customWidth="1"/>
    <col min="4" max="4" width="21.86" customWidth="1"/>
    <col min="5" max="5" width="27.25" customWidth="1"/>
    <col min="6" max="6" width="12.09" customWidth="1"/>
    <col min="7" max="7" width="3.21" customWidth="1"/>
    <col min="8" max="8" width="3.21" customWidth="1"/>
    <col min="9" max="9" width="12.09" customWidth="1"/>
    <col min="10" max="10" width="1.46" customWidth="1"/>
    <col min="11" max="11" width="13.84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40.8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98.4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1.050000</v>
      </c>
      <c r="H8" s="14"/>
      <c r="I8" s="16">
        <v>1304.350000</v>
      </c>
      <c r="J8" s="16"/>
      <c r="K8" s="16">
        <f ca="1">ROUND(INDIRECT(ADDRESS(ROW()+(0), COLUMN()+(-4), 1))*INDIRECT(ADDRESS(ROW()+(0), COLUMN()+(-2), 1)), 2)</f>
        <v>1369.570000</v>
      </c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0.220000</v>
      </c>
      <c r="H9" s="19"/>
      <c r="I9" s="20">
        <v>53.250000</v>
      </c>
      <c r="J9" s="20"/>
      <c r="K9" s="20">
        <f ca="1">ROUND(INDIRECT(ADDRESS(ROW()+(0), COLUMN()+(-4), 1))*INDIRECT(ADDRESS(ROW()+(0), COLUMN()+(-2), 1)), 2)</f>
        <v>11.720000</v>
      </c>
    </row>
    <row r="10" spans="1:11" ht="12.00" thickBot="1" customHeight="1">
      <c r="A10" s="17" t="s">
        <v>17</v>
      </c>
      <c r="B10" s="21" t="s">
        <v>18</v>
      </c>
      <c r="C10" s="22" t="s">
        <v>19</v>
      </c>
      <c r="D10" s="22"/>
      <c r="E10" s="22"/>
      <c r="F10" s="22"/>
      <c r="G10" s="23">
        <v>0.220000</v>
      </c>
      <c r="H10" s="23"/>
      <c r="I10" s="24">
        <v>37.940000</v>
      </c>
      <c r="J10" s="24"/>
      <c r="K10" s="24">
        <f ca="1">ROUND(INDIRECT(ADDRESS(ROW()+(0), COLUMN()+(-4), 1))*INDIRECT(ADDRESS(ROW()+(0), COLUMN()+(-2), 1)), 2)</f>
        <v>8.350000</v>
      </c>
    </row>
    <row r="11" spans="1:11" ht="12.00" thickBot="1" customHeight="1">
      <c r="A11" s="17"/>
      <c r="B11" s="12" t="s">
        <v>20</v>
      </c>
      <c r="C11" s="10" t="s">
        <v>21</v>
      </c>
      <c r="D11" s="10"/>
      <c r="E11" s="10"/>
      <c r="F11" s="10"/>
      <c r="G11" s="14">
        <v>2.000000</v>
      </c>
      <c r="H11" s="14"/>
      <c r="I11" s="16">
        <f ca="1">ROUND(SUM(INDIRECT(ADDRESS(ROW()+(-1), COLUMN()+(2), 1)),INDIRECT(ADDRESS(ROW()+(-2), COLUMN()+(2), 1)),INDIRECT(ADDRESS(ROW()+(-3), COLUMN()+(2), 1))), 2)</f>
        <v>1389.640000</v>
      </c>
      <c r="J11" s="16"/>
      <c r="K11" s="16">
        <f ca="1">ROUND(INDIRECT(ADDRESS(ROW()+(0), COLUMN()+(-4), 1))*INDIRECT(ADDRESS(ROW()+(0), COLUMN()+(-2), 1))/100, 2)</f>
        <v>27.790000</v>
      </c>
    </row>
    <row r="12" spans="1:11" ht="12.00" thickBot="1" customHeight="1">
      <c r="A12" s="22"/>
      <c r="B12" s="21" t="s">
        <v>22</v>
      </c>
      <c r="C12" s="22" t="s">
        <v>23</v>
      </c>
      <c r="D12" s="22"/>
      <c r="E12" s="22"/>
      <c r="F12" s="22"/>
      <c r="G12" s="23">
        <v>3.000000</v>
      </c>
      <c r="H12" s="23"/>
      <c r="I12" s="24">
        <f ca="1">ROUND(SUM(INDIRECT(ADDRESS(ROW()+(-1), COLUMN()+(2), 1)),INDIRECT(ADDRESS(ROW()+(-2), COLUMN()+(2), 1)),INDIRECT(ADDRESS(ROW()+(-3), COLUMN()+(2), 1)),INDIRECT(ADDRESS(ROW()+(-4), COLUMN()+(2), 1))), 2)</f>
        <v>1417.430000</v>
      </c>
      <c r="J12" s="24"/>
      <c r="K12" s="24">
        <f ca="1">ROUND(INDIRECT(ADDRESS(ROW()+(0), COLUMN()+(-4), 1))*INDIRECT(ADDRESS(ROW()+(0), COLUMN()+(-2), 1))/100, 2)</f>
        <v>42.520000</v>
      </c>
    </row>
    <row r="13" spans="1:11" ht="12.00" thickBot="1" customHeight="1">
      <c r="A13" s="6" t="s">
        <v>24</v>
      </c>
      <c r="B13" s="7"/>
      <c r="C13" s="7"/>
      <c r="D13" s="7"/>
      <c r="E13" s="7"/>
      <c r="F13" s="7"/>
      <c r="G13" s="25"/>
      <c r="H13" s="25"/>
      <c r="I13" s="6" t="s">
        <v>25</v>
      </c>
      <c r="J13" s="6"/>
      <c r="K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1459.950000</v>
      </c>
    </row>
  </sheetData>
  <mergeCells count="27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A13:F13"/>
    <mergeCell ref="G13:H13"/>
    <mergeCell ref="I13:J13"/>
  </mergeCells>
  <pageMargins left="0.620079" right="0.472441" top="0.472441" bottom="0.472441" header="0.0" footer="0.0"/>
  <pageSetup paperSize="9" orientation="portrait"/>
  <rowBreaks count="0" manualBreakCount="0">
    </rowBreaks>
</worksheet>
</file>