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<sst xmlns="http://schemas.openxmlformats.org/spreadsheetml/2006/main" count="52" uniqueCount="52">
  <si>
    <t xml:space="preserve"/>
  </si>
  <si>
    <t xml:space="preserve">IFW070</t>
  </si>
  <si>
    <t xml:space="preserve">Ud</t>
  </si>
  <si>
    <t xml:space="preserve">Cámara de inspección.</t>
  </si>
  <si>
    <r>
      <rPr>
        <sz val="8.25"/>
        <color rgb="FF000000"/>
        <rFont val="Arial"/>
        <family val="2"/>
      </rPr>
      <t xml:space="preserve">Formación de cámara de inspección enterrada, de dimensiones interiores 63x63x125 cm, construida con mampostería de ladrillo cerámico perforado, de 1/2 pie de espesor, asentado con mortero de cemento, confeccionado en obra, dosificación 1:6, sobre solera de hormigón masivo H-35, clase de exposición ambiental A1+Q2, tamaño máximo del agregado 19,0 mm, consistencia muy plástica de 15 cm de espesor, enfoscada y bruñida interiormente con mortero de cemento, confeccionado en obra, con aditivo hidrófugo, dosificación 1:3 formando aristas y esquinas a media caña, con marco y tapa de fundición carga de rotura 125 kN, para alojamiento de la válvula. Incluso mortero para sellado de juntas. El precio no incluye la válvula, la excavación ni el relleno del trasdós.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</si>
  <si>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</si>
  <si>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</si>
  <si>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</si>
  <si>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</si>
  <si>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</si>
  <si>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</si>
  <si>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</si>
  <si>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mt10hmf080we</t>
  </si>
  <si>
    <t xml:space="preserve">m³</t>
  </si>
  <si>
    <t xml:space="preserve">Hormigón masivo H-35, clase de exposición ambiental A1+Q2, tamaño máximo del agregado 19 mm, consistencia muy plástica, elaborado, según CIRSOC 201 2005.</t>
  </si>
  <si>
    <t xml:space="preserve">mt04lpv010a</t>
  </si>
  <si>
    <t xml:space="preserve">Ud</t>
  </si>
  <si>
    <t xml:space="preserve">Ladrillo cerámico perforado (panal), para revestir, 24x11,5x9 cm, densidad 780 kg/m³.</t>
  </si>
  <si>
    <t xml:space="preserve">mt08aaa010a</t>
  </si>
  <si>
    <t xml:space="preserve">m³</t>
  </si>
  <si>
    <t xml:space="preserve">Agua.</t>
  </si>
  <si>
    <t xml:space="preserve">mt01arg005a</t>
  </si>
  <si>
    <t xml:space="preserve">t</t>
  </si>
  <si>
    <t xml:space="preserve">Arena de cantera, para mortero preparado en obra.</t>
  </si>
  <si>
    <t xml:space="preserve">mt08cem000g</t>
  </si>
  <si>
    <t xml:space="preserve">kg</t>
  </si>
  <si>
    <t xml:space="preserve">Cemento gris en sacos.</t>
  </si>
  <si>
    <t xml:space="preserve">mt08adt010</t>
  </si>
  <si>
    <t xml:space="preserve">kg</t>
  </si>
  <si>
    <t xml:space="preserve">Aditivo hidrófugo para impermeabilización de morteros u hormigones.</t>
  </si>
  <si>
    <t xml:space="preserve">mt11tfa010c</t>
  </si>
  <si>
    <t xml:space="preserve">Ud</t>
  </si>
  <si>
    <t xml:space="preserve">Marco y tapa de fundición, 60x60 cm, para cámara de inspección registrable, carga de rotura 125 kN.</t>
  </si>
  <si>
    <t xml:space="preserve">Subtotal materiales:</t>
  </si>
  <si>
    <t xml:space="preserve">Equipo</t>
  </si>
  <si>
    <t xml:space="preserve">mq06hor010</t>
  </si>
  <si>
    <t xml:space="preserve">h</t>
  </si>
  <si>
    <t xml:space="preserve">Hormigonera.</t>
  </si>
  <si>
    <t xml:space="preserve">Subtotal equipo:</t>
  </si>
  <si>
    <t xml:space="preserve">Mano de obra</t>
  </si>
  <si>
    <t xml:space="preserve">mo020</t>
  </si>
  <si>
    <t xml:space="preserve">h</t>
  </si>
  <si>
    <t xml:space="preserve">Oficial albañil.</t>
  </si>
  <si>
    <t xml:space="preserve">mo113</t>
  </si>
  <si>
    <t xml:space="preserve">h</t>
  </si>
  <si>
    <t xml:space="preserve">Ayudante de albañil.</t>
  </si>
  <si>
    <t xml:space="preserve">Subtotal mano de obra:</t>
  </si>
  <si>
    <t xml:space="preserve">Herramientas</t>
  </si>
  <si>
    <t xml:space="preserve">%</t>
  </si>
  <si>
    <t xml:space="preserve">Herramientas</t>
  </si>
  <si>
    <t xml:space="preserve">Coste de mantenimiento decenal: $ 166,96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</si>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</sst>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7.99" customWidth="1"/>
    <col min="4" max="4" width="69.19" customWidth="1"/>
    <col min="5" max="5" width="12.75" customWidth="1"/>
    <col min="6" max="6" width="13.26" customWidth="1"/>
    <col min="7" max="7" width="11.56"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76.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24.00" thickBot="1" customHeight="1">
      <c r="A10" s="1" t="s">
        <v>12</v>
      </c>
      <c r="B10" s="1"/>
      <c r="C10" s="10" t="s">
        <v>13</v>
      </c>
      <c r="D10" s="1" t="s">
        <v>14</v>
      </c>
      <c r="E10" s="11">
        <v>0.185</v>
      </c>
      <c r="F10" s="12">
        <v>2048.77</v>
      </c>
      <c r="G10" s="12">
        <f ca="1">ROUND(INDIRECT(ADDRESS(ROW()+(0), COLUMN()+(-2), 1))*INDIRECT(ADDRESS(ROW()+(0), COLUMN()+(-1), 1)), 2)</f>
        <v>379.02</v>
      </c>
    </row>
    <row r="11" spans="1:7" ht="24.00" thickBot="1" customHeight="1">
      <c r="A11" s="1" t="s">
        <v>15</v>
      </c>
      <c r="B11" s="1"/>
      <c r="C11" s="10" t="s">
        <v>16</v>
      </c>
      <c r="D11" s="1" t="s">
        <v>17</v>
      </c>
      <c r="E11" s="11">
        <v>133</v>
      </c>
      <c r="F11" s="12">
        <v>1.49</v>
      </c>
      <c r="G11" s="12">
        <f ca="1">ROUND(INDIRECT(ADDRESS(ROW()+(0), COLUMN()+(-2), 1))*INDIRECT(ADDRESS(ROW()+(0), COLUMN()+(-1), 1)), 2)</f>
        <v>198.17</v>
      </c>
    </row>
    <row r="12" spans="1:7" ht="13.50" thickBot="1" customHeight="1">
      <c r="A12" s="1" t="s">
        <v>18</v>
      </c>
      <c r="B12" s="1"/>
      <c r="C12" s="10" t="s">
        <v>19</v>
      </c>
      <c r="D12" s="1" t="s">
        <v>20</v>
      </c>
      <c r="E12" s="11">
        <v>0.019</v>
      </c>
      <c r="F12" s="12">
        <v>12.28</v>
      </c>
      <c r="G12" s="12">
        <f ca="1">ROUND(INDIRECT(ADDRESS(ROW()+(0), COLUMN()+(-2), 1))*INDIRECT(ADDRESS(ROW()+(0), COLUMN()+(-1), 1)), 2)</f>
        <v>0.23</v>
      </c>
    </row>
    <row r="13" spans="1:7" ht="13.50" thickBot="1" customHeight="1">
      <c r="A13" s="1" t="s">
        <v>21</v>
      </c>
      <c r="B13" s="1"/>
      <c r="C13" s="10" t="s">
        <v>22</v>
      </c>
      <c r="D13" s="1" t="s">
        <v>23</v>
      </c>
      <c r="E13" s="11">
        <v>0.151</v>
      </c>
      <c r="F13" s="12">
        <v>158.44</v>
      </c>
      <c r="G13" s="12">
        <f ca="1">ROUND(INDIRECT(ADDRESS(ROW()+(0), COLUMN()+(-2), 1))*INDIRECT(ADDRESS(ROW()+(0), COLUMN()+(-1), 1)), 2)</f>
        <v>23.92</v>
      </c>
    </row>
    <row r="14" spans="1:7" ht="13.50" thickBot="1" customHeight="1">
      <c r="A14" s="1" t="s">
        <v>24</v>
      </c>
      <c r="B14" s="1"/>
      <c r="C14" s="10" t="s">
        <v>25</v>
      </c>
      <c r="D14" s="1" t="s">
        <v>26</v>
      </c>
      <c r="E14" s="11">
        <v>35.014</v>
      </c>
      <c r="F14" s="12">
        <v>2.35</v>
      </c>
      <c r="G14" s="12">
        <f ca="1">ROUND(INDIRECT(ADDRESS(ROW()+(0), COLUMN()+(-2), 1))*INDIRECT(ADDRESS(ROW()+(0), COLUMN()+(-1), 1)), 2)</f>
        <v>82.28</v>
      </c>
    </row>
    <row r="15" spans="1:7" ht="13.50" thickBot="1" customHeight="1">
      <c r="A15" s="1" t="s">
        <v>27</v>
      </c>
      <c r="B15" s="1"/>
      <c r="C15" s="10" t="s">
        <v>28</v>
      </c>
      <c r="D15" s="1" t="s">
        <v>29</v>
      </c>
      <c r="E15" s="11">
        <v>0.479</v>
      </c>
      <c r="F15" s="12">
        <v>9.82</v>
      </c>
      <c r="G15" s="12">
        <f ca="1">ROUND(INDIRECT(ADDRESS(ROW()+(0), COLUMN()+(-2), 1))*INDIRECT(ADDRESS(ROW()+(0), COLUMN()+(-1), 1)), 2)</f>
        <v>4.7</v>
      </c>
    </row>
    <row r="16" spans="1:7" ht="24.00" thickBot="1" customHeight="1">
      <c r="A16" s="1" t="s">
        <v>30</v>
      </c>
      <c r="B16" s="1"/>
      <c r="C16" s="10" t="s">
        <v>31</v>
      </c>
      <c r="D16" s="1" t="s">
        <v>32</v>
      </c>
      <c r="E16" s="13">
        <v>1</v>
      </c>
      <c r="F16" s="14">
        <v>516.87</v>
      </c>
      <c r="G16" s="14">
        <f ca="1">ROUND(INDIRECT(ADDRESS(ROW()+(0), COLUMN()+(-2), 1))*INDIRECT(ADDRESS(ROW()+(0), COLUMN()+(-1), 1)), 2)</f>
        <v>516.87</v>
      </c>
    </row>
    <row r="17" spans="1:7" ht="13.50" thickBot="1" customHeight="1">
      <c r="A17" s="15"/>
      <c r="B17" s="15"/>
      <c r="C17" s="15"/>
      <c r="D17" s="15"/>
      <c r="E17" s="9" t="s">
        <v>33</v>
      </c>
      <c r="F17" s="9"/>
      <c r="G17" s="17">
        <f ca="1">ROUND(SUM(INDIRECT(ADDRESS(ROW()+(-1), COLUMN()+(0), 1)),INDIRECT(ADDRESS(ROW()+(-2), COLUMN()+(0), 1)),INDIRECT(ADDRESS(ROW()+(-3), COLUMN()+(0), 1)),INDIRECT(ADDRESS(ROW()+(-4), COLUMN()+(0), 1)),INDIRECT(ADDRESS(ROW()+(-5), COLUMN()+(0), 1)),INDIRECT(ADDRESS(ROW()+(-6), COLUMN()+(0), 1)),INDIRECT(ADDRESS(ROW()+(-7), COLUMN()+(0), 1))), 2)</f>
        <v>1205.19</v>
      </c>
    </row>
    <row r="18" spans="1:7" ht="13.50" thickBot="1" customHeight="1">
      <c r="A18" s="15">
        <v>2</v>
      </c>
      <c r="B18" s="15"/>
      <c r="C18" s="15"/>
      <c r="D18" s="18" t="s">
        <v>34</v>
      </c>
      <c r="E18" s="18"/>
      <c r="F18" s="15"/>
      <c r="G18" s="15"/>
    </row>
    <row r="19" spans="1:7" ht="13.50" thickBot="1" customHeight="1">
      <c r="A19" s="1" t="s">
        <v>35</v>
      </c>
      <c r="B19" s="1"/>
      <c r="C19" s="10" t="s">
        <v>36</v>
      </c>
      <c r="D19" s="1" t="s">
        <v>37</v>
      </c>
      <c r="E19" s="13">
        <v>0.079</v>
      </c>
      <c r="F19" s="14">
        <v>37.76</v>
      </c>
      <c r="G19" s="14">
        <f ca="1">ROUND(INDIRECT(ADDRESS(ROW()+(0), COLUMN()+(-2), 1))*INDIRECT(ADDRESS(ROW()+(0), COLUMN()+(-1), 1)), 2)</f>
        <v>2.98</v>
      </c>
    </row>
    <row r="20" spans="1:7" ht="13.50" thickBot="1" customHeight="1">
      <c r="A20" s="15"/>
      <c r="B20" s="15"/>
      <c r="C20" s="15"/>
      <c r="D20" s="15"/>
      <c r="E20" s="9" t="s">
        <v>38</v>
      </c>
      <c r="F20" s="9"/>
      <c r="G20" s="17">
        <f ca="1">ROUND(SUM(INDIRECT(ADDRESS(ROW()+(-1), COLUMN()+(0), 1))), 2)</f>
        <v>2.98</v>
      </c>
    </row>
    <row r="21" spans="1:7" ht="13.50" thickBot="1" customHeight="1">
      <c r="A21" s="15">
        <v>3</v>
      </c>
      <c r="B21" s="15"/>
      <c r="C21" s="15"/>
      <c r="D21" s="18" t="s">
        <v>39</v>
      </c>
      <c r="E21" s="18"/>
      <c r="F21" s="15"/>
      <c r="G21" s="15"/>
    </row>
    <row r="22" spans="1:7" ht="13.50" thickBot="1" customHeight="1">
      <c r="A22" s="1" t="s">
        <v>40</v>
      </c>
      <c r="B22" s="1"/>
      <c r="C22" s="10" t="s">
        <v>41</v>
      </c>
      <c r="D22" s="1" t="s">
        <v>42</v>
      </c>
      <c r="E22" s="11">
        <v>2.646</v>
      </c>
      <c r="F22" s="12">
        <v>445.11</v>
      </c>
      <c r="G22" s="12">
        <f ca="1">ROUND(INDIRECT(ADDRESS(ROW()+(0), COLUMN()+(-2), 1))*INDIRECT(ADDRESS(ROW()+(0), COLUMN()+(-1), 1)), 2)</f>
        <v>1177.76</v>
      </c>
    </row>
    <row r="23" spans="1:7" ht="13.50" thickBot="1" customHeight="1">
      <c r="A23" s="1" t="s">
        <v>43</v>
      </c>
      <c r="B23" s="1"/>
      <c r="C23" s="10" t="s">
        <v>44</v>
      </c>
      <c r="D23" s="1" t="s">
        <v>45</v>
      </c>
      <c r="E23" s="13">
        <v>2.78</v>
      </c>
      <c r="F23" s="14">
        <v>319.35</v>
      </c>
      <c r="G23" s="14">
        <f ca="1">ROUND(INDIRECT(ADDRESS(ROW()+(0), COLUMN()+(-2), 1))*INDIRECT(ADDRESS(ROW()+(0), COLUMN()+(-1), 1)), 2)</f>
        <v>887.79</v>
      </c>
    </row>
    <row r="24" spans="1:7" ht="13.50" thickBot="1" customHeight="1">
      <c r="A24" s="15"/>
      <c r="B24" s="15"/>
      <c r="C24" s="15"/>
      <c r="D24" s="15"/>
      <c r="E24" s="9" t="s">
        <v>46</v>
      </c>
      <c r="F24" s="9"/>
      <c r="G24" s="17">
        <f ca="1">ROUND(SUM(INDIRECT(ADDRESS(ROW()+(-1), COLUMN()+(0), 1)),INDIRECT(ADDRESS(ROW()+(-2), COLUMN()+(0), 1))), 2)</f>
        <v>2065.55</v>
      </c>
    </row>
    <row r="25" spans="1:7" ht="13.50" thickBot="1" customHeight="1">
      <c r="A25" s="15">
        <v>4</v>
      </c>
      <c r="B25" s="15"/>
      <c r="C25" s="15"/>
      <c r="D25" s="18" t="s">
        <v>47</v>
      </c>
      <c r="E25" s="18"/>
      <c r="F25" s="15"/>
      <c r="G25" s="15"/>
    </row>
    <row r="26" spans="1:7" ht="13.50" thickBot="1" customHeight="1">
      <c r="A26" s="19"/>
      <c r="B26" s="19"/>
      <c r="C26" s="20" t="s">
        <v>48</v>
      </c>
      <c r="D26" s="19" t="s">
        <v>49</v>
      </c>
      <c r="E26" s="13">
        <v>2</v>
      </c>
      <c r="F26" s="14">
        <f ca="1">ROUND(SUM(INDIRECT(ADDRESS(ROW()+(-2), COLUMN()+(1), 1)),INDIRECT(ADDRESS(ROW()+(-6), COLUMN()+(1), 1)),INDIRECT(ADDRESS(ROW()+(-9), COLUMN()+(1), 1))), 2)</f>
        <v>3273.72</v>
      </c>
      <c r="G26" s="14">
        <f ca="1">ROUND(INDIRECT(ADDRESS(ROW()+(0), COLUMN()+(-2), 1))*INDIRECT(ADDRESS(ROW()+(0), COLUMN()+(-1), 1))/100, 2)</f>
        <v>65.47</v>
      </c>
    </row>
    <row r="27" spans="1:7" ht="13.50" thickBot="1" customHeight="1">
      <c r="A27" s="21" t="s">
        <v>50</v>
      </c>
      <c r="B27" s="21"/>
      <c r="C27" s="22"/>
      <c r="D27" s="23"/>
      <c r="E27" s="24" t="s">
        <v>51</v>
      </c>
      <c r="F27" s="25"/>
      <c r="G27" s="26">
        <f ca="1">ROUND(SUM(INDIRECT(ADDRESS(ROW()+(-1), COLUMN()+(0), 1)),INDIRECT(ADDRESS(ROW()+(-3), COLUMN()+(0), 1)),INDIRECT(ADDRESS(ROW()+(-7), COLUMN()+(0), 1)),INDIRECT(ADDRESS(ROW()+(-10), COLUMN()+(0), 1))), 2)</f>
        <v>3339.19</v>
      </c>
    </row>
  </sheetData>
  <mergeCells count="31">
    <mergeCell ref="A1:G1"/>
    <mergeCell ref="C3:G3"/>
    <mergeCell ref="A5:G5"/>
    <mergeCell ref="A8:B8"/>
    <mergeCell ref="A9:B9"/>
    <mergeCell ref="D9:E9"/>
    <mergeCell ref="A10:B10"/>
    <mergeCell ref="A11:B11"/>
    <mergeCell ref="A12:B12"/>
    <mergeCell ref="A13:B13"/>
    <mergeCell ref="A14:B14"/>
    <mergeCell ref="A15:B15"/>
    <mergeCell ref="A16:B16"/>
    <mergeCell ref="A17:B17"/>
    <mergeCell ref="E17:F17"/>
    <mergeCell ref="A18:B18"/>
    <mergeCell ref="D18:E18"/>
    <mergeCell ref="A19:B19"/>
    <mergeCell ref="A20:B20"/>
    <mergeCell ref="E20:F20"/>
    <mergeCell ref="A21:B21"/>
    <mergeCell ref="D21:E21"/>
    <mergeCell ref="A22:B22"/>
    <mergeCell ref="A23:B23"/>
    <mergeCell ref="A24:B24"/>
    <mergeCell ref="E24:F24"/>
    <mergeCell ref="A25:B25"/>
    <mergeCell ref="D25:E25"/>
    <mergeCell ref="A26:B26"/>
    <mergeCell ref="A27:D27"/>
    <mergeCell ref="E27:F27"/>
  </mergeCells>
  <pageMargins left="0.147638" right="0.147638" top="0.206693" bottom="0.206693" header="0.0" footer="0.0"/>
  <pageSetup paperSize="9" orientation="portrait"/>
  <rowBreaks count="0" manualBreakCount="0">
    </rowBreaks>
</worksheet>
</file>