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<sst xmlns="http://schemas.openxmlformats.org/spreadsheetml/2006/main" count="70" uniqueCount="70">
  <si>
    <t xml:space="preserve"/>
  </si>
  <si>
    <t xml:space="preserve">EHX010</t>
  </si>
  <si>
    <t xml:space="preserve">m²</t>
  </si>
  <si>
    <t xml:space="preserve">Losa con chapa metálica como encofrado perdido.</t>
  </si>
  <si>
    <r>
      <rPr>
        <sz val="8.25"/>
        <color rgb="FF000000"/>
        <rFont val="Arial"/>
        <family val="2"/>
      </rPr>
      <t xml:space="preserve">Losa de 10 cm de altura, de encofrado perdido de chapa de acero galvanizado con forma acanalada, de 0,80 mm de espesor, 63,50 mm de altura de perfil y 316,67 mm de intereje y hormigón armado realizada con hormigón H-21, condición de exposición no agresiva, tamaño máximo del agregado 19,0 mm, ámbito de consistencia A-3, elaborado, y colado con bomba, volumen total de hormigón 0,062 m³/m²; acero ADN 420, con una cuantía total de 6 kg/m²; y malla soldada Q 55 de acero AM 500 N; apoyado todo ello sobre estructura metálica. Incluso piezas angulares para remates perimetrales y de voladizos, tornillos para fijación de las chapas, alambre de atar, separadores y agente filmógeno, para el curado de hormigones y morteros. El precio incluye el corte, doblado y armado del acero en el obrador y el montaje en el lugar definitivo de su colocación en obra, pero no incluye la estructura metálica.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</si>
  <si>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</si>
  <si>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</si>
  <si>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</si>
  <si>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</si>
  <si>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</si>
  <si>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</si>
  <si>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</si>
  <si>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mt07pcl010ckmja</t>
  </si>
  <si>
    <t xml:space="preserve">m²</t>
  </si>
  <si>
    <t xml:space="preserve">Perfil de chapa de acero galvanizado con forma acanalada, de 0,8 mm de espesor, 63,5 mm de altura de perfil y 316,67 mm de intereje, 8 a 9 kg/m² y un momento de inercia de 70 a 80 cm4.</t>
  </si>
  <si>
    <t xml:space="preserve">mt07pcl020</t>
  </si>
  <si>
    <t xml:space="preserve">m</t>
  </si>
  <si>
    <t xml:space="preserve">Pieza angular de chapa de acero galvanizado, para remates perimetrales y de voladizos.</t>
  </si>
  <si>
    <t xml:space="preserve">mt07pcl030</t>
  </si>
  <si>
    <t xml:space="preserve">Ud</t>
  </si>
  <si>
    <t xml:space="preserve">Tornillo autotaladrante rosca-chapa, para fijación de chapas.</t>
  </si>
  <si>
    <t xml:space="preserve">mt07aco020i</t>
  </si>
  <si>
    <t xml:space="preserve">Ud</t>
  </si>
  <si>
    <t xml:space="preserve">Separador homologado para losas.</t>
  </si>
  <si>
    <t xml:space="preserve">mt07aco090b</t>
  </si>
  <si>
    <t xml:space="preserve">kg</t>
  </si>
  <si>
    <t xml:space="preserve">Acero en barras nervuradas, ADN 420, de varios diámetros, según IRAM-IAS U 500-528.</t>
  </si>
  <si>
    <t xml:space="preserve">mt08var050</t>
  </si>
  <si>
    <t xml:space="preserve">kg</t>
  </si>
  <si>
    <t xml:space="preserve">Alambre galvanizado para atar, de 1,30 mm de diámetro.</t>
  </si>
  <si>
    <t xml:space="preserve">mt07ame080bbd</t>
  </si>
  <si>
    <t xml:space="preserve">m²</t>
  </si>
  <si>
    <t xml:space="preserve">Malla soldada Q 55 separación 250x250 mm, con alambres longitudinales de 4,2 mm de diámetro y alambres transversales de 4,2 mm de diámetro, acero AM 500 N, según IRAM-IAS U 500-06.</t>
  </si>
  <si>
    <t xml:space="preserve">mt10haf071alc</t>
  </si>
  <si>
    <t xml:space="preserve">m³</t>
  </si>
  <si>
    <t xml:space="preserve">Hormigón H-21, condición de exposición no agresiva, tamaño máximo del agregado 19 mm, ámbito de consistencia A-3, elaborado, según CIRSOC 201 1982.</t>
  </si>
  <si>
    <t xml:space="preserve">mt08cur020a</t>
  </si>
  <si>
    <t xml:space="preserve">l</t>
  </si>
  <si>
    <t xml:space="preserve">Agente filmógeno, para el curado de hormigones y morteros.</t>
  </si>
  <si>
    <t xml:space="preserve">Subtotal materiales:</t>
  </si>
  <si>
    <t xml:space="preserve">Equipo</t>
  </si>
  <si>
    <t xml:space="preserve">mq06bhe010</t>
  </si>
  <si>
    <t xml:space="preserve">h</t>
  </si>
  <si>
    <t xml:space="preserve">Camión bomba estacionado en obra, para bombeo de hormigón.</t>
  </si>
  <si>
    <t xml:space="preserve">Subtotal equipo:</t>
  </si>
  <si>
    <t xml:space="preserve">Mano de obra</t>
  </si>
  <si>
    <t xml:space="preserve">mo047</t>
  </si>
  <si>
    <t xml:space="preserve">h</t>
  </si>
  <si>
    <t xml:space="preserve">Oficial montador de estructura metálica.</t>
  </si>
  <si>
    <t xml:space="preserve">mo094</t>
  </si>
  <si>
    <t xml:space="preserve">h</t>
  </si>
  <si>
    <t xml:space="preserve">Medio oficial montador de estructura metálica.</t>
  </si>
  <si>
    <t xml:space="preserve">mo043</t>
  </si>
  <si>
    <t xml:space="preserve">h</t>
  </si>
  <si>
    <t xml:space="preserve">Oficial armador de hierro.</t>
  </si>
  <si>
    <t xml:space="preserve">mo090</t>
  </si>
  <si>
    <t xml:space="preserve">h</t>
  </si>
  <si>
    <t xml:space="preserve">Medio oficial armador de hierro.</t>
  </si>
  <si>
    <t xml:space="preserve">mo045</t>
  </si>
  <si>
    <t xml:space="preserve">h</t>
  </si>
  <si>
    <t xml:space="preserve">Oficial armador en hormigón.</t>
  </si>
  <si>
    <t xml:space="preserve">mo092</t>
  </si>
  <si>
    <t xml:space="preserve">h</t>
  </si>
  <si>
    <t xml:space="preserve">Medio oficial armador en hormigón.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</si>
  <si>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</si>
  <si>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</si>
  <si>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</si>
  <si>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</si>
  <si>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$ 556,78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</si>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</sst>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1.19" customWidth="1"/>
    <col min="4" max="4" width="7.65" customWidth="1"/>
    <col min="5" max="5" width="68.00" customWidth="1"/>
    <col min="6" max="6" width="11.56" customWidth="1"/>
    <col min="7" max="7" width="14.45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1.05</v>
      </c>
      <c r="G10" s="12">
        <v>390.4</v>
      </c>
      <c r="H10" s="12">
        <f ca="1">ROUND(INDIRECT(ADDRESS(ROW()+(0), COLUMN()+(-2), 1))*INDIRECT(ADDRESS(ROW()+(0), COLUMN()+(-1), 1)), 2)</f>
        <v>409.92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0.04</v>
      </c>
      <c r="G11" s="12">
        <v>344.94</v>
      </c>
      <c r="H11" s="12">
        <f ca="1">ROUND(INDIRECT(ADDRESS(ROW()+(0), COLUMN()+(-2), 1))*INDIRECT(ADDRESS(ROW()+(0), COLUMN()+(-1), 1)), 2)</f>
        <v>13.8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6</v>
      </c>
      <c r="G12" s="12">
        <v>4.38</v>
      </c>
      <c r="H12" s="12">
        <f ca="1">ROUND(INDIRECT(ADDRESS(ROW()+(0), COLUMN()+(-2), 1))*INDIRECT(ADDRESS(ROW()+(0), COLUMN()+(-1), 1)), 2)</f>
        <v>26.28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3</v>
      </c>
      <c r="G13" s="12">
        <v>1.11</v>
      </c>
      <c r="H13" s="12">
        <f ca="1">ROUND(INDIRECT(ADDRESS(ROW()+(0), COLUMN()+(-2), 1))*INDIRECT(ADDRESS(ROW()+(0), COLUMN()+(-1), 1)), 2)</f>
        <v>3.33</v>
      </c>
    </row>
    <row r="14" spans="1:8" ht="24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6.3</v>
      </c>
      <c r="G14" s="12">
        <v>34.16</v>
      </c>
      <c r="H14" s="12">
        <f ca="1">ROUND(INDIRECT(ADDRESS(ROW()+(0), COLUMN()+(-2), 1))*INDIRECT(ADDRESS(ROW()+(0), COLUMN()+(-1), 1)), 2)</f>
        <v>215.21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0.099</v>
      </c>
      <c r="G15" s="12">
        <v>19.03</v>
      </c>
      <c r="H15" s="12">
        <f ca="1">ROUND(INDIRECT(ADDRESS(ROW()+(0), COLUMN()+(-2), 1))*INDIRECT(ADDRESS(ROW()+(0), COLUMN()+(-1), 1)), 2)</f>
        <v>1.88</v>
      </c>
    </row>
    <row r="16" spans="1:8" ht="34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1.15</v>
      </c>
      <c r="G16" s="12">
        <v>31.99</v>
      </c>
      <c r="H16" s="12">
        <f ca="1">ROUND(INDIRECT(ADDRESS(ROW()+(0), COLUMN()+(-2), 1))*INDIRECT(ADDRESS(ROW()+(0), COLUMN()+(-1), 1)), 2)</f>
        <v>36.79</v>
      </c>
    </row>
    <row r="17" spans="1:8" ht="34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1">
        <v>0.065</v>
      </c>
      <c r="G17" s="12">
        <v>2456.16</v>
      </c>
      <c r="H17" s="12">
        <f ca="1">ROUND(INDIRECT(ADDRESS(ROW()+(0), COLUMN()+(-2), 1))*INDIRECT(ADDRESS(ROW()+(0), COLUMN()+(-1), 1)), 2)</f>
        <v>159.65</v>
      </c>
    </row>
    <row r="18" spans="1:8" ht="13.5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3">
        <v>0.15</v>
      </c>
      <c r="G18" s="14">
        <v>19.81</v>
      </c>
      <c r="H18" s="14">
        <f ca="1">ROUND(INDIRECT(ADDRESS(ROW()+(0), COLUMN()+(-2), 1))*INDIRECT(ADDRESS(ROW()+(0), COLUMN()+(-1), 1)), 2)</f>
        <v>2.97</v>
      </c>
    </row>
    <row r="19" spans="1:8" ht="13.50" thickBot="1" customHeight="1">
      <c r="A19" s="15"/>
      <c r="B19" s="15"/>
      <c r="C19" s="15"/>
      <c r="D19" s="15"/>
      <c r="E19" s="15"/>
      <c r="F19" s="9" t="s">
        <v>39</v>
      </c>
      <c r="G19" s="9"/>
      <c r="H1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869.83</v>
      </c>
    </row>
    <row r="20" spans="1:8" ht="13.50" thickBot="1" customHeight="1">
      <c r="A20" s="15">
        <v>2</v>
      </c>
      <c r="B20" s="15"/>
      <c r="C20" s="15"/>
      <c r="D20" s="15"/>
      <c r="E20" s="18" t="s">
        <v>40</v>
      </c>
      <c r="F20" s="18"/>
      <c r="G20" s="15"/>
      <c r="H20" s="15"/>
    </row>
    <row r="21" spans="1:8" ht="13.50" thickBot="1" customHeight="1">
      <c r="A21" s="1" t="s">
        <v>41</v>
      </c>
      <c r="B21" s="1"/>
      <c r="C21" s="1"/>
      <c r="D21" s="10" t="s">
        <v>42</v>
      </c>
      <c r="E21" s="1" t="s">
        <v>43</v>
      </c>
      <c r="F21" s="13">
        <v>0.003</v>
      </c>
      <c r="G21" s="14">
        <v>48905.3</v>
      </c>
      <c r="H21" s="14">
        <f ca="1">ROUND(INDIRECT(ADDRESS(ROW()+(0), COLUMN()+(-2), 1))*INDIRECT(ADDRESS(ROW()+(0), COLUMN()+(-1), 1)), 2)</f>
        <v>146.72</v>
      </c>
    </row>
    <row r="22" spans="1:8" ht="13.50" thickBot="1" customHeight="1">
      <c r="A22" s="15"/>
      <c r="B22" s="15"/>
      <c r="C22" s="15"/>
      <c r="D22" s="15"/>
      <c r="E22" s="15"/>
      <c r="F22" s="9" t="s">
        <v>44</v>
      </c>
      <c r="G22" s="9"/>
      <c r="H22" s="17">
        <f ca="1">ROUND(SUM(INDIRECT(ADDRESS(ROW()+(-1), COLUMN()+(0), 1))), 2)</f>
        <v>146.72</v>
      </c>
    </row>
    <row r="23" spans="1:8" ht="13.50" thickBot="1" customHeight="1">
      <c r="A23" s="15">
        <v>3</v>
      </c>
      <c r="B23" s="15"/>
      <c r="C23" s="15"/>
      <c r="D23" s="15"/>
      <c r="E23" s="18" t="s">
        <v>45</v>
      </c>
      <c r="F23" s="18"/>
      <c r="G23" s="15"/>
      <c r="H23" s="15"/>
    </row>
    <row r="24" spans="1:8" ht="13.50" thickBot="1" customHeight="1">
      <c r="A24" s="1" t="s">
        <v>46</v>
      </c>
      <c r="B24" s="1"/>
      <c r="C24" s="1"/>
      <c r="D24" s="10" t="s">
        <v>47</v>
      </c>
      <c r="E24" s="1" t="s">
        <v>48</v>
      </c>
      <c r="F24" s="11">
        <v>0.16</v>
      </c>
      <c r="G24" s="12">
        <v>12397.1</v>
      </c>
      <c r="H24" s="12">
        <f ca="1">ROUND(INDIRECT(ADDRESS(ROW()+(0), COLUMN()+(-2), 1))*INDIRECT(ADDRESS(ROW()+(0), COLUMN()+(-1), 1)), 2)</f>
        <v>1983.54</v>
      </c>
    </row>
    <row r="25" spans="1:8" ht="13.50" thickBot="1" customHeight="1">
      <c r="A25" s="1" t="s">
        <v>49</v>
      </c>
      <c r="B25" s="1"/>
      <c r="C25" s="1"/>
      <c r="D25" s="10" t="s">
        <v>50</v>
      </c>
      <c r="E25" s="1" t="s">
        <v>51</v>
      </c>
      <c r="F25" s="11">
        <v>0.319</v>
      </c>
      <c r="G25" s="12">
        <v>9260.87</v>
      </c>
      <c r="H25" s="12">
        <f ca="1">ROUND(INDIRECT(ADDRESS(ROW()+(0), COLUMN()+(-2), 1))*INDIRECT(ADDRESS(ROW()+(0), COLUMN()+(-1), 1)), 2)</f>
        <v>2954.22</v>
      </c>
    </row>
    <row r="26" spans="1:8" ht="13.50" thickBot="1" customHeight="1">
      <c r="A26" s="1" t="s">
        <v>52</v>
      </c>
      <c r="B26" s="1"/>
      <c r="C26" s="1"/>
      <c r="D26" s="10" t="s">
        <v>53</v>
      </c>
      <c r="E26" s="1" t="s">
        <v>54</v>
      </c>
      <c r="F26" s="11">
        <v>0.139</v>
      </c>
      <c r="G26" s="12">
        <v>12397.1</v>
      </c>
      <c r="H26" s="12">
        <f ca="1">ROUND(INDIRECT(ADDRESS(ROW()+(0), COLUMN()+(-2), 1))*INDIRECT(ADDRESS(ROW()+(0), COLUMN()+(-1), 1)), 2)</f>
        <v>1723.2</v>
      </c>
    </row>
    <row r="27" spans="1:8" ht="13.50" thickBot="1" customHeight="1">
      <c r="A27" s="1" t="s">
        <v>55</v>
      </c>
      <c r="B27" s="1"/>
      <c r="C27" s="1"/>
      <c r="D27" s="10" t="s">
        <v>56</v>
      </c>
      <c r="E27" s="1" t="s">
        <v>57</v>
      </c>
      <c r="F27" s="11">
        <v>0.131</v>
      </c>
      <c r="G27" s="12">
        <v>9260.87</v>
      </c>
      <c r="H27" s="12">
        <f ca="1">ROUND(INDIRECT(ADDRESS(ROW()+(0), COLUMN()+(-2), 1))*INDIRECT(ADDRESS(ROW()+(0), COLUMN()+(-1), 1)), 2)</f>
        <v>1213.17</v>
      </c>
    </row>
    <row r="28" spans="1:8" ht="13.50" thickBot="1" customHeight="1">
      <c r="A28" s="1" t="s">
        <v>58</v>
      </c>
      <c r="B28" s="1"/>
      <c r="C28" s="1"/>
      <c r="D28" s="10" t="s">
        <v>59</v>
      </c>
      <c r="E28" s="1" t="s">
        <v>60</v>
      </c>
      <c r="F28" s="11">
        <v>0.004</v>
      </c>
      <c r="G28" s="12">
        <v>12397.1</v>
      </c>
      <c r="H28" s="12">
        <f ca="1">ROUND(INDIRECT(ADDRESS(ROW()+(0), COLUMN()+(-2), 1))*INDIRECT(ADDRESS(ROW()+(0), COLUMN()+(-1), 1)), 2)</f>
        <v>49.59</v>
      </c>
    </row>
    <row r="29" spans="1:8" ht="13.50" thickBot="1" customHeight="1">
      <c r="A29" s="1" t="s">
        <v>61</v>
      </c>
      <c r="B29" s="1"/>
      <c r="C29" s="1"/>
      <c r="D29" s="10" t="s">
        <v>62</v>
      </c>
      <c r="E29" s="1" t="s">
        <v>63</v>
      </c>
      <c r="F29" s="13">
        <v>0.017</v>
      </c>
      <c r="G29" s="14">
        <v>9260.87</v>
      </c>
      <c r="H29" s="14">
        <f ca="1">ROUND(INDIRECT(ADDRESS(ROW()+(0), COLUMN()+(-2), 1))*INDIRECT(ADDRESS(ROW()+(0), COLUMN()+(-1), 1)), 2)</f>
        <v>157.43</v>
      </c>
    </row>
    <row r="30" spans="1:8" ht="13.50" thickBot="1" customHeight="1">
      <c r="A30" s="15"/>
      <c r="B30" s="15"/>
      <c r="C30" s="15"/>
      <c r="D30" s="15"/>
      <c r="E30" s="15"/>
      <c r="F30" s="9" t="s">
        <v>64</v>
      </c>
      <c r="G30" s="9"/>
      <c r="H3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8081.15</v>
      </c>
    </row>
    <row r="31" spans="1:8" ht="13.50" thickBot="1" customHeight="1">
      <c r="A31" s="15">
        <v>4</v>
      </c>
      <c r="B31" s="15"/>
      <c r="C31" s="15"/>
      <c r="D31" s="15"/>
      <c r="E31" s="18" t="s">
        <v>65</v>
      </c>
      <c r="F31" s="18"/>
      <c r="G31" s="15"/>
      <c r="H31" s="15"/>
    </row>
    <row r="32" spans="1:8" ht="13.50" thickBot="1" customHeight="1">
      <c r="A32" s="19"/>
      <c r="B32" s="19"/>
      <c r="C32" s="19"/>
      <c r="D32" s="20" t="s">
        <v>66</v>
      </c>
      <c r="E32" s="19" t="s">
        <v>67</v>
      </c>
      <c r="F32" s="13">
        <v>2</v>
      </c>
      <c r="G32" s="14">
        <f ca="1">ROUND(SUM(INDIRECT(ADDRESS(ROW()+(-2), COLUMN()+(1), 1)),INDIRECT(ADDRESS(ROW()+(-10), COLUMN()+(1), 1)),INDIRECT(ADDRESS(ROW()+(-13), COLUMN()+(1), 1))), 2)</f>
        <v>9097.7</v>
      </c>
      <c r="H32" s="14">
        <f ca="1">ROUND(INDIRECT(ADDRESS(ROW()+(0), COLUMN()+(-2), 1))*INDIRECT(ADDRESS(ROW()+(0), COLUMN()+(-1), 1))/100, 2)</f>
        <v>181.95</v>
      </c>
    </row>
    <row r="33" spans="1:8" ht="13.50" thickBot="1" customHeight="1">
      <c r="A33" s="21" t="s">
        <v>68</v>
      </c>
      <c r="B33" s="21"/>
      <c r="C33" s="21"/>
      <c r="D33" s="22"/>
      <c r="E33" s="23"/>
      <c r="F33" s="24" t="s">
        <v>69</v>
      </c>
      <c r="G33" s="25"/>
      <c r="H33" s="26">
        <f ca="1">ROUND(SUM(INDIRECT(ADDRESS(ROW()+(-1), COLUMN()+(0), 1)),INDIRECT(ADDRESS(ROW()+(-3), COLUMN()+(0), 1)),INDIRECT(ADDRESS(ROW()+(-11), COLUMN()+(0), 1)),INDIRECT(ADDRESS(ROW()+(-14), COLUMN()+(0), 1))), 2)</f>
        <v>9279.65</v>
      </c>
    </row>
  </sheetData>
  <mergeCells count="37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F19:G19"/>
    <mergeCell ref="A20:C20"/>
    <mergeCell ref="E20:F20"/>
    <mergeCell ref="A21:C21"/>
    <mergeCell ref="A22:C22"/>
    <mergeCell ref="F22:G22"/>
    <mergeCell ref="A23:C23"/>
    <mergeCell ref="E23:F23"/>
    <mergeCell ref="A24:C24"/>
    <mergeCell ref="A25:C25"/>
    <mergeCell ref="A26:C26"/>
    <mergeCell ref="A27:C27"/>
    <mergeCell ref="A28:C28"/>
    <mergeCell ref="A29:C29"/>
    <mergeCell ref="A30:C30"/>
    <mergeCell ref="F30:G30"/>
    <mergeCell ref="A31:C31"/>
    <mergeCell ref="E31:F31"/>
    <mergeCell ref="A32:C32"/>
    <mergeCell ref="A33:E33"/>
    <mergeCell ref="F33:G33"/>
  </mergeCells>
  <pageMargins left="0.147638" right="0.147638" top="0.206693" bottom="0.206693" header="0.0" footer="0.0"/>
  <pageSetup paperSize="9" orientation="portrait"/>
  <rowBreaks count="0" manualBreakCount="0">
    </rowBreaks>
</worksheet>
</file>