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<sst xmlns="http://schemas.openxmlformats.org/spreadsheetml/2006/main" count="38" uniqueCount="38">
  <si>
    <t xml:space="preserve"/>
  </si>
  <si>
    <t xml:space="preserve">ICS054</t>
  </si>
  <si>
    <t xml:space="preserve">Ud</t>
  </si>
  <si>
    <t xml:space="preserve">Interacumulador para calefacción.</t>
  </si>
  <si>
    <r>
      <rPr>
        <sz val="8.25"/>
        <color rgb="FF000000"/>
        <rFont val="Arial"/>
        <family val="2"/>
      </rPr>
      <t xml:space="preserve">Interacumulador de acero negro, con intercambiador de un serpentín, de suelo, 800 l, altura 1840 mm, diámetro 950 mm, aislamiento de 50 mm de espesor con poliuretano de alta densidad, libre de CFC, termómetros, con forro acolchado desmontable para uso interior. Incluso válvulas de corte, elementos de montaje y accesorios necesarios para su correcto funcionamiento.</t>
    </r>
    <r>
      <rPr>
        <sz val="8.25"/>
        <color rgb="FF000000"/>
        <rFont val="Arial"/>
        <family val="2"/>
      </rPr>
      <t xml:space="preserve">
</t>
    </r>
  </si>
  <si>
    <t xml:space="preserve">Código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</si>
  <si>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</si>
  <si>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</si>
  <si>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</si>
  <si>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</si>
  <si>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</si>
  <si>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</si>
  <si>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mt38csg410f</t>
  </si>
  <si>
    <t xml:space="preserve">Ud</t>
  </si>
  <si>
    <t xml:space="preserve">Interacumulador de acero negro, con intercambiador de un serpentín, de suelo, 800 l, altura 1840 mm, diámetro 950 mm, aislamiento de 50 mm de espesor con poliuretano de alta densidad, libre de CFC, termómetros, con forro acolchado desmontable para uso interior.</t>
  </si>
  <si>
    <t xml:space="preserve">mt37sve010e</t>
  </si>
  <si>
    <t xml:space="preserve">Ud</t>
  </si>
  <si>
    <t xml:space="preserve">Válvula de esfera de latón niquelado para roscar de 1 1/4".</t>
  </si>
  <si>
    <t xml:space="preserve">mt37sve010d</t>
  </si>
  <si>
    <t xml:space="preserve">Ud</t>
  </si>
  <si>
    <t xml:space="preserve">Válvula de esfera de latón niquelado para roscar de 1".</t>
  </si>
  <si>
    <t xml:space="preserve">mt38www010</t>
  </si>
  <si>
    <t xml:space="preserve">Ud</t>
  </si>
  <si>
    <t xml:space="preserve">Material auxiliar para instalaciones de calefacción.</t>
  </si>
  <si>
    <t xml:space="preserve">Subtotal materiales:</t>
  </si>
  <si>
    <t xml:space="preserve">Mano de obra</t>
  </si>
  <si>
    <t xml:space="preserve">mo004</t>
  </si>
  <si>
    <t xml:space="preserve">h</t>
  </si>
  <si>
    <t xml:space="preserve">Oficial calefaccionista.</t>
  </si>
  <si>
    <t xml:space="preserve">mo103</t>
  </si>
  <si>
    <t xml:space="preserve">h</t>
  </si>
  <si>
    <t xml:space="preserve">Medio oficial calefaccionista.</t>
  </si>
  <si>
    <t xml:space="preserve">Subtotal mano de obra:</t>
  </si>
  <si>
    <t xml:space="preserve">Herramientas</t>
  </si>
  <si>
    <t xml:space="preserve">%</t>
  </si>
  <si>
    <t xml:space="preserve">Herramientas</t>
  </si>
  <si>
    <t xml:space="preserve">Coste de mantenimiento decenal: $ 193.590,47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</si>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</sst>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69.87" customWidth="1"/>
    <col min="5" max="5" width="10.03" customWidth="1"/>
    <col min="6" max="6" width="13.94" customWidth="1"/>
    <col min="7" max="7" width="13.60"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45.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45.00" thickBot="1" customHeight="1">
      <c r="A10" s="1" t="s">
        <v>12</v>
      </c>
      <c r="B10" s="1"/>
      <c r="C10" s="10" t="s">
        <v>13</v>
      </c>
      <c r="D10" s="1" t="s">
        <v>14</v>
      </c>
      <c r="E10" s="11">
        <v>1</v>
      </c>
      <c r="F10" s="12">
        <v>863633</v>
      </c>
      <c r="G10" s="12">
        <f ca="1">ROUND(INDIRECT(ADDRESS(ROW()+(0), COLUMN()+(-2), 1))*INDIRECT(ADDRESS(ROW()+(0), COLUMN()+(-1), 1)), 2)</f>
        <v>863633</v>
      </c>
    </row>
    <row r="11" spans="1:7" ht="13.50" thickBot="1" customHeight="1">
      <c r="A11" s="1" t="s">
        <v>15</v>
      </c>
      <c r="B11" s="1"/>
      <c r="C11" s="10" t="s">
        <v>16</v>
      </c>
      <c r="D11" s="1" t="s">
        <v>17</v>
      </c>
      <c r="E11" s="11">
        <v>2</v>
      </c>
      <c r="F11" s="12">
        <v>199.91</v>
      </c>
      <c r="G11" s="12">
        <f ca="1">ROUND(INDIRECT(ADDRESS(ROW()+(0), COLUMN()+(-2), 1))*INDIRECT(ADDRESS(ROW()+(0), COLUMN()+(-1), 1)), 2)</f>
        <v>399.82</v>
      </c>
    </row>
    <row r="12" spans="1:7" ht="13.50" thickBot="1" customHeight="1">
      <c r="A12" s="1" t="s">
        <v>18</v>
      </c>
      <c r="B12" s="1"/>
      <c r="C12" s="10" t="s">
        <v>19</v>
      </c>
      <c r="D12" s="1" t="s">
        <v>20</v>
      </c>
      <c r="E12" s="11">
        <v>2</v>
      </c>
      <c r="F12" s="12">
        <v>144.79</v>
      </c>
      <c r="G12" s="12">
        <f ca="1">ROUND(INDIRECT(ADDRESS(ROW()+(0), COLUMN()+(-2), 1))*INDIRECT(ADDRESS(ROW()+(0), COLUMN()+(-1), 1)), 2)</f>
        <v>289.58</v>
      </c>
    </row>
    <row r="13" spans="1:7" ht="13.50" thickBot="1" customHeight="1">
      <c r="A13" s="1" t="s">
        <v>21</v>
      </c>
      <c r="B13" s="1"/>
      <c r="C13" s="10" t="s">
        <v>22</v>
      </c>
      <c r="D13" s="1" t="s">
        <v>23</v>
      </c>
      <c r="E13" s="13">
        <v>1</v>
      </c>
      <c r="F13" s="14">
        <v>688.94</v>
      </c>
      <c r="G13" s="14">
        <f ca="1">ROUND(INDIRECT(ADDRESS(ROW()+(0), COLUMN()+(-2), 1))*INDIRECT(ADDRESS(ROW()+(0), COLUMN()+(-1), 1)), 2)</f>
        <v>688.94</v>
      </c>
    </row>
    <row r="14" spans="1:7" ht="13.50" thickBot="1" customHeight="1">
      <c r="A14" s="15"/>
      <c r="B14" s="15"/>
      <c r="C14" s="15"/>
      <c r="D14" s="15"/>
      <c r="E14" s="9" t="s">
        <v>24</v>
      </c>
      <c r="F14" s="9"/>
      <c r="G14" s="17">
        <f ca="1">ROUND(SUM(INDIRECT(ADDRESS(ROW()+(-1), COLUMN()+(0), 1)),INDIRECT(ADDRESS(ROW()+(-2), COLUMN()+(0), 1)),INDIRECT(ADDRESS(ROW()+(-3), COLUMN()+(0), 1)),INDIRECT(ADDRESS(ROW()+(-4), COLUMN()+(0), 1))), 2)</f>
        <v>865012</v>
      </c>
    </row>
    <row r="15" spans="1:7" ht="13.50" thickBot="1" customHeight="1">
      <c r="A15" s="15">
        <v>2</v>
      </c>
      <c r="B15" s="15"/>
      <c r="C15" s="15"/>
      <c r="D15" s="18" t="s">
        <v>25</v>
      </c>
      <c r="E15" s="18"/>
      <c r="F15" s="15"/>
      <c r="G15" s="15"/>
    </row>
    <row r="16" spans="1:7" ht="13.50" thickBot="1" customHeight="1">
      <c r="A16" s="1" t="s">
        <v>26</v>
      </c>
      <c r="B16" s="1"/>
      <c r="C16" s="10" t="s">
        <v>27</v>
      </c>
      <c r="D16" s="1" t="s">
        <v>28</v>
      </c>
      <c r="E16" s="11">
        <v>1.835</v>
      </c>
      <c r="F16" s="12">
        <v>12241</v>
      </c>
      <c r="G16" s="12">
        <f ca="1">ROUND(INDIRECT(ADDRESS(ROW()+(0), COLUMN()+(-2), 1))*INDIRECT(ADDRESS(ROW()+(0), COLUMN()+(-1), 1)), 2)</f>
        <v>22462.3</v>
      </c>
    </row>
    <row r="17" spans="1:7" ht="13.50" thickBot="1" customHeight="1">
      <c r="A17" s="1" t="s">
        <v>29</v>
      </c>
      <c r="B17" s="1"/>
      <c r="C17" s="10" t="s">
        <v>30</v>
      </c>
      <c r="D17" s="1" t="s">
        <v>31</v>
      </c>
      <c r="E17" s="13">
        <v>1.835</v>
      </c>
      <c r="F17" s="14">
        <v>8888.07</v>
      </c>
      <c r="G17" s="14">
        <f ca="1">ROUND(INDIRECT(ADDRESS(ROW()+(0), COLUMN()+(-2), 1))*INDIRECT(ADDRESS(ROW()+(0), COLUMN()+(-1), 1)), 2)</f>
        <v>16309.6</v>
      </c>
    </row>
    <row r="18" spans="1:7" ht="13.50" thickBot="1" customHeight="1">
      <c r="A18" s="15"/>
      <c r="B18" s="15"/>
      <c r="C18" s="15"/>
      <c r="D18" s="15"/>
      <c r="E18" s="9" t="s">
        <v>32</v>
      </c>
      <c r="F18" s="9"/>
      <c r="G18" s="17">
        <f ca="1">ROUND(SUM(INDIRECT(ADDRESS(ROW()+(-1), COLUMN()+(0), 1)),INDIRECT(ADDRESS(ROW()+(-2), COLUMN()+(0), 1))), 2)</f>
        <v>38771.9</v>
      </c>
    </row>
    <row r="19" spans="1:7" ht="13.50" thickBot="1" customHeight="1">
      <c r="A19" s="15">
        <v>3</v>
      </c>
      <c r="B19" s="15"/>
      <c r="C19" s="15"/>
      <c r="D19" s="18" t="s">
        <v>33</v>
      </c>
      <c r="E19" s="18"/>
      <c r="F19" s="15"/>
      <c r="G19" s="15"/>
    </row>
    <row r="20" spans="1:7" ht="13.50" thickBot="1" customHeight="1">
      <c r="A20" s="19"/>
      <c r="B20" s="19"/>
      <c r="C20" s="20" t="s">
        <v>34</v>
      </c>
      <c r="D20" s="19" t="s">
        <v>35</v>
      </c>
      <c r="E20" s="13">
        <v>2</v>
      </c>
      <c r="F20" s="14">
        <f ca="1">ROUND(SUM(INDIRECT(ADDRESS(ROW()+(-2), COLUMN()+(1), 1)),INDIRECT(ADDRESS(ROW()+(-6), COLUMN()+(1), 1))), 2)</f>
        <v>903784</v>
      </c>
      <c r="G20" s="14">
        <f ca="1">ROUND(INDIRECT(ADDRESS(ROW()+(0), COLUMN()+(-2), 1))*INDIRECT(ADDRESS(ROW()+(0), COLUMN()+(-1), 1))/100, 2)</f>
        <v>18075.7</v>
      </c>
    </row>
    <row r="21" spans="1:7" ht="13.50" thickBot="1" customHeight="1">
      <c r="A21" s="21" t="s">
        <v>36</v>
      </c>
      <c r="B21" s="21"/>
      <c r="C21" s="22"/>
      <c r="D21" s="23"/>
      <c r="E21" s="24" t="s">
        <v>37</v>
      </c>
      <c r="F21" s="25"/>
      <c r="G21" s="26">
        <f ca="1">ROUND(SUM(INDIRECT(ADDRESS(ROW()+(-1), COLUMN()+(0), 1)),INDIRECT(ADDRESS(ROW()+(-3), COLUMN()+(0), 1)),INDIRECT(ADDRESS(ROW()+(-7), COLUMN()+(0), 1))), 2)</f>
        <v>921859</v>
      </c>
    </row>
  </sheetData>
  <mergeCells count="23">
    <mergeCell ref="A1:G1"/>
    <mergeCell ref="C3:G3"/>
    <mergeCell ref="A5:G5"/>
    <mergeCell ref="A8:B8"/>
    <mergeCell ref="A9:B9"/>
    <mergeCell ref="D9:E9"/>
    <mergeCell ref="A10:B10"/>
    <mergeCell ref="A11:B11"/>
    <mergeCell ref="A12:B12"/>
    <mergeCell ref="A13:B13"/>
    <mergeCell ref="A14:B14"/>
    <mergeCell ref="E14:F14"/>
    <mergeCell ref="A15:B15"/>
    <mergeCell ref="D15:E15"/>
    <mergeCell ref="A16:B16"/>
    <mergeCell ref="A17:B17"/>
    <mergeCell ref="A18:B18"/>
    <mergeCell ref="E18:F18"/>
    <mergeCell ref="A19:B19"/>
    <mergeCell ref="D19:E19"/>
    <mergeCell ref="A20:B20"/>
    <mergeCell ref="A21:D21"/>
    <mergeCell ref="E21:F21"/>
  </mergeCells>
  <pageMargins left="0.147638" right="0.147638" top="0.206693" bottom="0.206693" header="0.0" footer="0.0"/>
  <pageSetup paperSize="9" orientation="portrait"/>
  <rowBreaks count="0" manualBreakCount="0">
    </rowBreaks>
</worksheet>
</file>