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<sst xmlns="http://schemas.openxmlformats.org/spreadsheetml/2006/main" count="50" uniqueCount="50">
  <si>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</si>
  <si>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ICC116</t>
  </si>
  <si>
    <t xml:space="preserve">Ud</t>
  </si>
  <si>
    <t xml:space="preserve">Caldera a gas oil, doméstica, de baja temperatura, de pie, para calefacción y agua caliente sanitaria</t>
  </si>
  <si>
    <r>
      <rPr>
        <sz val="8.25"/>
        <color rgb="FF000000"/>
        <rFont val="Arial"/>
        <family val="2"/>
      </rPr>
      <t xml:space="preserve">Caldera de pie, de baja temperatura, con cuerpo de fundición de hierro gris GL 180 para quemador presurizado para gas oil, potencia de calefacción 34 kW, peso 241 kg, dimensiones 773x600x848 mm, número de elementos 5, contenido de agua 49 l, presión máxima de trabajo 4 bar, quemador de gas oil de llama azul de 37 kW de potencia, cuadro de regulación, de 154x366x327 mm, con cronotermostato modulante con sonda de temperatura exterior, kit de unión de caldera a gas oil a colector o grupo de bombeo, kit de seguridad para caldera a gas oil, kit de unión de caldera a gas oil a vaso de expansión, con interacumulador vertical de suelo, para producción de agua caliente sanitaria en combinación con caldera, de 300 l, con kit de conexión hidráulica para conectar la caldera a el acumulador, sin incluir el conducto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</si>
  <si>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</si>
  <si>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</si>
  <si>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</si>
  <si>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</si>
  <si>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</si>
  <si>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</si>
  <si>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</si>
  <si>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mt38cqj100k</t>
  </si>
  <si>
    <t xml:space="preserve">Ud</t>
  </si>
  <si>
    <t xml:space="preserve">Caldera de pie, de baja temperatura, con cuerpo de fundición de hierro gris GL 180 para quemador presurizado para gas oil, potencia de calefacción 34 kW, peso 241 kg, dimensiones 773x600x848 mm, número de elementos 5, contenido de agua 49 l, presión máxima de trabajo 4 bar.</t>
  </si>
  <si>
    <t xml:space="preserve">mt38cqj101a</t>
  </si>
  <si>
    <t xml:space="preserve">Ud</t>
  </si>
  <si>
    <t xml:space="preserve">Cuadro de regulación, de 154x366x327 mm, con cronotermostato modulante con sonda de temperatura exterior.</t>
  </si>
  <si>
    <t xml:space="preserve">mt38cqj102k</t>
  </si>
  <si>
    <t xml:space="preserve">Ud</t>
  </si>
  <si>
    <t xml:space="preserve">Quemador de gas oil de llama azul de 37 kW de potencia, para calderas de 33 a 41 kW de potencia.</t>
  </si>
  <si>
    <t xml:space="preserve">mt38cqj520a</t>
  </si>
  <si>
    <t xml:space="preserve">Ud</t>
  </si>
  <si>
    <t xml:space="preserve">Kit de seguridad para caldera a gas oil, compuesto por manómetro, válvula de seguridad y purgador de aire.</t>
  </si>
  <si>
    <t xml:space="preserve">mt38cqj530a</t>
  </si>
  <si>
    <t xml:space="preserve">Ud</t>
  </si>
  <si>
    <t xml:space="preserve">Kit de unión de caldera a gas oil a vaso de expansión, con válvula de llenado y vaciado.</t>
  </si>
  <si>
    <t xml:space="preserve">mt38cqj575i</t>
  </si>
  <si>
    <t xml:space="preserve">Ud</t>
  </si>
  <si>
    <t xml:space="preserve">Interacumulador vertical de suelo, para producción de agua caliente sanitaria en combinación con caldera, de 300 l, de acero esmaltado, con intercambiador de un serpentín, eficiencia energética clase B, con aislamiento térmico de espuma rígida de poliuretano, protección contra la corrosión con ánodo de magnesio y control de temperatura por sonda NTC.</t>
  </si>
  <si>
    <t xml:space="preserve">mt38cqj577a</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</si>
  <si>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</si>
  <si>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</si>
  <si>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</si>
  <si>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</si>
  <si>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</si>
  <si>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</si>
  <si>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</si>
  <si>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</si>
  <si>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</si>
  <si>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</si>
  <si>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</si>
  <si>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</si>
  <si>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</si>
  <si>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</si>
  <si>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</si>
  <si>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</si>
  <si>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</si>
  <si>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$ 2.366.834,26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</si>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</sst>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683710</v>
      </c>
      <c r="G10" s="12">
        <f ca="1">ROUND(INDIRECT(ADDRESS(ROW()+(0), COLUMN()+(-2), 1))*INDIRECT(ADDRESS(ROW()+(0), COLUMN()+(-1), 1)), 2)</f>
        <v>683710</v>
      </c>
    </row>
    <row r="11" spans="1:7" ht="24.00" thickBot="1" customHeight="1">
      <c r="A11" s="1" t="s">
        <v>15</v>
      </c>
      <c r="B11" s="1"/>
      <c r="C11" s="10" t="s">
        <v>16</v>
      </c>
      <c r="D11" s="1" t="s">
        <v>17</v>
      </c>
      <c r="E11" s="11">
        <v>1</v>
      </c>
      <c r="F11" s="12">
        <v>199915</v>
      </c>
      <c r="G11" s="12">
        <f ca="1">ROUND(INDIRECT(ADDRESS(ROW()+(0), COLUMN()+(-2), 1))*INDIRECT(ADDRESS(ROW()+(0), COLUMN()+(-1), 1)), 2)</f>
        <v>199915</v>
      </c>
    </row>
    <row r="12" spans="1:7" ht="24.00" thickBot="1" customHeight="1">
      <c r="A12" s="1" t="s">
        <v>18</v>
      </c>
      <c r="B12" s="1"/>
      <c r="C12" s="10" t="s">
        <v>19</v>
      </c>
      <c r="D12" s="1" t="s">
        <v>20</v>
      </c>
      <c r="E12" s="11">
        <v>1</v>
      </c>
      <c r="F12" s="12">
        <v>379839</v>
      </c>
      <c r="G12" s="12">
        <f ca="1">ROUND(INDIRECT(ADDRESS(ROW()+(0), COLUMN()+(-2), 1))*INDIRECT(ADDRESS(ROW()+(0), COLUMN()+(-1), 1)), 2)</f>
        <v>379839</v>
      </c>
    </row>
    <row r="13" spans="1:7" ht="24.00" thickBot="1" customHeight="1">
      <c r="A13" s="1" t="s">
        <v>21</v>
      </c>
      <c r="B13" s="1"/>
      <c r="C13" s="10" t="s">
        <v>22</v>
      </c>
      <c r="D13" s="1" t="s">
        <v>23</v>
      </c>
      <c r="E13" s="11">
        <v>1</v>
      </c>
      <c r="F13" s="12">
        <v>44381.2</v>
      </c>
      <c r="G13" s="12">
        <f ca="1">ROUND(INDIRECT(ADDRESS(ROW()+(0), COLUMN()+(-2), 1))*INDIRECT(ADDRESS(ROW()+(0), COLUMN()+(-1), 1)), 2)</f>
        <v>44381.2</v>
      </c>
    </row>
    <row r="14" spans="1:7" ht="24.00" thickBot="1" customHeight="1">
      <c r="A14" s="1" t="s">
        <v>24</v>
      </c>
      <c r="B14" s="1"/>
      <c r="C14" s="10" t="s">
        <v>25</v>
      </c>
      <c r="D14" s="1" t="s">
        <v>26</v>
      </c>
      <c r="E14" s="11">
        <v>1</v>
      </c>
      <c r="F14" s="12">
        <v>44381.2</v>
      </c>
      <c r="G14" s="12">
        <f ca="1">ROUND(INDIRECT(ADDRESS(ROW()+(0), COLUMN()+(-2), 1))*INDIRECT(ADDRESS(ROW()+(0), COLUMN()+(-1), 1)), 2)</f>
        <v>44381.2</v>
      </c>
    </row>
    <row r="15" spans="1:7" ht="55.50" thickBot="1" customHeight="1">
      <c r="A15" s="1" t="s">
        <v>27</v>
      </c>
      <c r="B15" s="1"/>
      <c r="C15" s="10" t="s">
        <v>28</v>
      </c>
      <c r="D15" s="1" t="s">
        <v>29</v>
      </c>
      <c r="E15" s="11">
        <v>1</v>
      </c>
      <c r="F15" s="12">
        <v>545768</v>
      </c>
      <c r="G15" s="12">
        <f ca="1">ROUND(INDIRECT(ADDRESS(ROW()+(0), COLUMN()+(-2), 1))*INDIRECT(ADDRESS(ROW()+(0), COLUMN()+(-1), 1)), 2)</f>
        <v>545768</v>
      </c>
    </row>
    <row r="16" spans="1:7" ht="13.50" thickBot="1" customHeight="1">
      <c r="A16" s="1" t="s">
        <v>30</v>
      </c>
      <c r="B16" s="1"/>
      <c r="C16" s="10" t="s">
        <v>31</v>
      </c>
      <c r="D16" s="1" t="s">
        <v>32</v>
      </c>
      <c r="E16" s="11">
        <v>1</v>
      </c>
      <c r="F16" s="12">
        <v>143939</v>
      </c>
      <c r="G16" s="12">
        <f ca="1">ROUND(INDIRECT(ADDRESS(ROW()+(0), COLUMN()+(-2), 1))*INDIRECT(ADDRESS(ROW()+(0), COLUMN()+(-1), 1)), 2)</f>
        <v>143939</v>
      </c>
    </row>
    <row r="17" spans="1:7" ht="13.50" thickBot="1" customHeight="1">
      <c r="A17" s="1" t="s">
        <v>33</v>
      </c>
      <c r="B17" s="1"/>
      <c r="C17" s="10" t="s">
        <v>34</v>
      </c>
      <c r="D17" s="1" t="s">
        <v>35</v>
      </c>
      <c r="E17" s="13">
        <v>1</v>
      </c>
      <c r="F17" s="14">
        <v>861.18</v>
      </c>
      <c r="G17" s="14">
        <f ca="1">ROUND(INDIRECT(ADDRESS(ROW()+(0), COLUMN()+(-2), 1))*INDIRECT(ADDRESS(ROW()+(0), COLUMN()+(-1), 1)), 2)</f>
        <v>861.18</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2.04279e+006</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3.156</v>
      </c>
      <c r="F20" s="12">
        <v>12241</v>
      </c>
      <c r="G20" s="12">
        <f ca="1">ROUND(INDIRECT(ADDRESS(ROW()+(0), COLUMN()+(-2), 1))*INDIRECT(ADDRESS(ROW()+(0), COLUMN()+(-1), 1)), 2)</f>
        <v>38632.7</v>
      </c>
    </row>
    <row r="21" spans="1:7" ht="13.50" thickBot="1" customHeight="1">
      <c r="A21" s="1" t="s">
        <v>41</v>
      </c>
      <c r="B21" s="1"/>
      <c r="C21" s="10" t="s">
        <v>42</v>
      </c>
      <c r="D21" s="1" t="s">
        <v>43</v>
      </c>
      <c r="E21" s="13">
        <v>3.156</v>
      </c>
      <c r="F21" s="14">
        <v>8888.07</v>
      </c>
      <c r="G21" s="14">
        <f ca="1">ROUND(INDIRECT(ADDRESS(ROW()+(0), COLUMN()+(-2), 1))*INDIRECT(ADDRESS(ROW()+(0), COLUMN()+(-1), 1)), 2)</f>
        <v>28050.8</v>
      </c>
    </row>
    <row r="22" spans="1:7" ht="13.50" thickBot="1" customHeight="1">
      <c r="A22" s="15"/>
      <c r="B22" s="15"/>
      <c r="C22" s="15"/>
      <c r="D22" s="15"/>
      <c r="E22" s="9" t="s">
        <v>44</v>
      </c>
      <c r="F22" s="9"/>
      <c r="G22" s="17">
        <f ca="1">ROUND(SUM(INDIRECT(ADDRESS(ROW()+(-1), COLUMN()+(0), 1)),INDIRECT(ADDRESS(ROW()+(-2), COLUMN()+(0), 1))), 2)</f>
        <v>66683.4</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2.10948e+006</v>
      </c>
      <c r="G24" s="14">
        <f ca="1">ROUND(INDIRECT(ADDRESS(ROW()+(0), COLUMN()+(-2), 1))*INDIRECT(ADDRESS(ROW()+(0), COLUMN()+(-1), 1))/100, 2)</f>
        <v>42189.6</v>
      </c>
    </row>
    <row r="25" spans="1:7" ht="13.50" thickBot="1" customHeight="1">
      <c r="A25" s="21" t="s">
        <v>48</v>
      </c>
      <c r="B25" s="21"/>
      <c r="C25" s="22"/>
      <c r="D25" s="23"/>
      <c r="E25" s="24" t="s">
        <v>49</v>
      </c>
      <c r="F25" s="25"/>
      <c r="G25" s="26">
        <f ca="1">ROUND(SUM(INDIRECT(ADDRESS(ROW()+(-1), COLUMN()+(0), 1)),INDIRECT(ADDRESS(ROW()+(-3), COLUMN()+(0), 1)),INDIRECT(ADDRESS(ROW()+(-7), COLUMN()+(0), 1))), 2)</f>
        <v>2.15167e+006</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